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E273" i="1"/>
  <c r="D244"/>
  <c r="D167"/>
  <c r="D137"/>
  <c r="E128"/>
  <c r="F128"/>
  <c r="G128"/>
  <c r="H128"/>
  <c r="I128"/>
  <c r="J128"/>
  <c r="K128"/>
  <c r="L128"/>
  <c r="M128"/>
  <c r="N128"/>
  <c r="O128"/>
  <c r="P128"/>
  <c r="D128"/>
  <c r="D110"/>
  <c r="G51"/>
  <c r="H22"/>
  <c r="I22"/>
  <c r="J22"/>
  <c r="K22"/>
  <c r="L22"/>
  <c r="M22"/>
  <c r="N22"/>
  <c r="O22"/>
  <c r="P22"/>
  <c r="G22"/>
  <c r="F14"/>
  <c r="G14"/>
  <c r="H14"/>
  <c r="I14"/>
  <c r="J14"/>
  <c r="K14"/>
  <c r="L14"/>
  <c r="M14"/>
  <c r="N14"/>
  <c r="O14"/>
  <c r="P14"/>
  <c r="E14"/>
  <c r="G273"/>
  <c r="F273"/>
  <c r="H273"/>
  <c r="I273"/>
  <c r="J273"/>
  <c r="K273"/>
  <c r="L273"/>
  <c r="M273"/>
  <c r="N273"/>
  <c r="O273"/>
  <c r="P273"/>
  <c r="F252"/>
  <c r="G252"/>
  <c r="H252"/>
  <c r="I252"/>
  <c r="J252"/>
  <c r="K252"/>
  <c r="L252"/>
  <c r="M252"/>
  <c r="N252"/>
  <c r="O252"/>
  <c r="P252"/>
  <c r="E252"/>
  <c r="F215"/>
  <c r="G215"/>
  <c r="H215"/>
  <c r="I215"/>
  <c r="J215"/>
  <c r="K215"/>
  <c r="L215"/>
  <c r="M215"/>
  <c r="N215"/>
  <c r="O215"/>
  <c r="P215"/>
  <c r="E215"/>
  <c r="F186"/>
  <c r="G186"/>
  <c r="H186"/>
  <c r="I186"/>
  <c r="J186"/>
  <c r="K186"/>
  <c r="L186"/>
  <c r="M186"/>
  <c r="N186"/>
  <c r="O186"/>
  <c r="P186"/>
  <c r="E186"/>
  <c r="F281"/>
  <c r="G281"/>
  <c r="H281"/>
  <c r="I281"/>
  <c r="J281"/>
  <c r="K281"/>
  <c r="L281"/>
  <c r="M281"/>
  <c r="N281"/>
  <c r="O281"/>
  <c r="P281"/>
  <c r="E281"/>
  <c r="E167"/>
  <c r="F110"/>
  <c r="G110"/>
  <c r="H110"/>
  <c r="I110"/>
  <c r="J110"/>
  <c r="K110"/>
  <c r="L110"/>
  <c r="M110"/>
  <c r="N110"/>
  <c r="O110"/>
  <c r="P110"/>
  <c r="E110"/>
  <c r="F51"/>
  <c r="H51"/>
  <c r="I51"/>
  <c r="J51"/>
  <c r="K51"/>
  <c r="L51"/>
  <c r="M51"/>
  <c r="N51"/>
  <c r="O51"/>
  <c r="P51"/>
  <c r="E51"/>
  <c r="F71"/>
  <c r="G71"/>
  <c r="H71"/>
  <c r="I71"/>
  <c r="J71"/>
  <c r="K71"/>
  <c r="L71"/>
  <c r="M71"/>
  <c r="N71"/>
  <c r="O71"/>
  <c r="P71"/>
  <c r="E71"/>
  <c r="D71"/>
  <c r="D225"/>
  <c r="G158"/>
  <c r="H158"/>
  <c r="I158"/>
  <c r="J158"/>
  <c r="K158"/>
  <c r="L158"/>
  <c r="M158"/>
  <c r="N158"/>
  <c r="O158"/>
  <c r="P158"/>
  <c r="F158"/>
  <c r="E158"/>
  <c r="D158"/>
  <c r="D273"/>
  <c r="F244"/>
  <c r="G167"/>
  <c r="E137"/>
  <c r="F195"/>
  <c r="F167"/>
  <c r="H167"/>
  <c r="I167"/>
  <c r="J167"/>
  <c r="K167"/>
  <c r="L167"/>
  <c r="M167"/>
  <c r="N167"/>
  <c r="O167"/>
  <c r="P167"/>
  <c r="F225" l="1"/>
  <c r="G225"/>
  <c r="H225"/>
  <c r="I225"/>
  <c r="J225"/>
  <c r="K225"/>
  <c r="L225"/>
  <c r="M225"/>
  <c r="N225"/>
  <c r="O225"/>
  <c r="P225"/>
  <c r="E225"/>
  <c r="G244"/>
  <c r="H244"/>
  <c r="I244"/>
  <c r="J244"/>
  <c r="K244"/>
  <c r="L244"/>
  <c r="M244"/>
  <c r="N244"/>
  <c r="O244"/>
  <c r="P244"/>
  <c r="E244"/>
  <c r="F22"/>
  <c r="E22"/>
  <c r="F42"/>
  <c r="G42"/>
  <c r="H42"/>
  <c r="I42"/>
  <c r="J42"/>
  <c r="K42"/>
  <c r="L42"/>
  <c r="M42"/>
  <c r="N42"/>
  <c r="O42"/>
  <c r="P42"/>
  <c r="E42"/>
  <c r="D42"/>
  <c r="D51"/>
  <c r="F137"/>
  <c r="G137"/>
  <c r="H137"/>
  <c r="I137"/>
  <c r="J137"/>
  <c r="K137"/>
  <c r="L137"/>
  <c r="M137"/>
  <c r="N137"/>
  <c r="O137"/>
  <c r="P137"/>
  <c r="E80" l="1"/>
  <c r="F80"/>
  <c r="G80"/>
  <c r="H80"/>
  <c r="I80"/>
  <c r="J80"/>
  <c r="K80"/>
  <c r="L80"/>
  <c r="M80"/>
  <c r="N80"/>
  <c r="O80"/>
  <c r="P80"/>
  <c r="D80"/>
  <c r="D195"/>
  <c r="E195"/>
  <c r="G195"/>
  <c r="H195"/>
  <c r="I195"/>
  <c r="J195"/>
  <c r="K195"/>
  <c r="L195"/>
  <c r="M195"/>
  <c r="N195"/>
  <c r="O195"/>
  <c r="P195"/>
  <c r="D215" l="1"/>
  <c r="D252"/>
  <c r="D281"/>
  <c r="F52" l="1"/>
  <c r="G52"/>
  <c r="H52"/>
  <c r="I52"/>
  <c r="J52"/>
  <c r="K52"/>
  <c r="L52"/>
  <c r="M52"/>
  <c r="N52"/>
  <c r="O52"/>
  <c r="P52"/>
  <c r="D22"/>
  <c r="D186"/>
  <c r="K168"/>
  <c r="E168"/>
  <c r="P138"/>
  <c r="O138"/>
  <c r="N138"/>
  <c r="M138"/>
  <c r="L138"/>
  <c r="K138"/>
  <c r="P101"/>
  <c r="O101"/>
  <c r="N101"/>
  <c r="M101"/>
  <c r="L101"/>
  <c r="K101"/>
  <c r="J101"/>
  <c r="I101"/>
  <c r="H101"/>
  <c r="G101"/>
  <c r="F101"/>
  <c r="E101"/>
  <c r="D101"/>
  <c r="O81"/>
  <c r="G81"/>
  <c r="O282" l="1"/>
  <c r="M282"/>
  <c r="K282"/>
  <c r="I282"/>
  <c r="G282"/>
  <c r="E282"/>
  <c r="H138"/>
  <c r="F282"/>
  <c r="H282"/>
  <c r="J282"/>
  <c r="L282"/>
  <c r="N282"/>
  <c r="P282"/>
  <c r="O196"/>
  <c r="M196"/>
  <c r="K196"/>
  <c r="I196"/>
  <c r="G196"/>
  <c r="E196"/>
  <c r="F168"/>
  <c r="L168"/>
  <c r="N168"/>
  <c r="F196"/>
  <c r="H196"/>
  <c r="J196"/>
  <c r="L196"/>
  <c r="N196"/>
  <c r="P196"/>
  <c r="I138"/>
  <c r="P253"/>
  <c r="O253"/>
  <c r="N253"/>
  <c r="M253"/>
  <c r="L253"/>
  <c r="K253"/>
  <c r="J253"/>
  <c r="I253"/>
  <c r="H253"/>
  <c r="G253"/>
  <c r="F253"/>
  <c r="E253"/>
  <c r="P23"/>
  <c r="N23"/>
  <c r="L23"/>
  <c r="J23"/>
  <c r="H23"/>
  <c r="F23"/>
  <c r="O23"/>
  <c r="M23"/>
  <c r="K23"/>
  <c r="I23"/>
  <c r="P111"/>
  <c r="O111"/>
  <c r="N111"/>
  <c r="M111"/>
  <c r="L111"/>
  <c r="K111"/>
  <c r="J111"/>
  <c r="I111"/>
  <c r="H111"/>
  <c r="G111"/>
  <c r="F111"/>
  <c r="E111"/>
  <c r="N81"/>
  <c r="P81"/>
  <c r="M81"/>
  <c r="L81"/>
  <c r="K81"/>
  <c r="J81"/>
  <c r="I81"/>
  <c r="H81"/>
  <c r="F81"/>
  <c r="E81"/>
  <c r="P226"/>
  <c r="O226"/>
  <c r="N226"/>
  <c r="M226"/>
  <c r="L226"/>
  <c r="K226"/>
  <c r="J226"/>
  <c r="I226"/>
  <c r="H226"/>
  <c r="G226"/>
  <c r="F226"/>
  <c r="E226"/>
  <c r="P168"/>
  <c r="O168"/>
  <c r="M168"/>
  <c r="J168"/>
  <c r="H168"/>
  <c r="I168"/>
  <c r="G168"/>
  <c r="E52"/>
  <c r="E283" l="1"/>
  <c r="P283"/>
  <c r="N283"/>
  <c r="F283"/>
  <c r="M283"/>
  <c r="G283"/>
  <c r="I283"/>
  <c r="L283"/>
  <c r="K283"/>
  <c r="J283"/>
  <c r="H283"/>
  <c r="O283"/>
</calcChain>
</file>

<file path=xl/sharedStrings.xml><?xml version="1.0" encoding="utf-8"?>
<sst xmlns="http://schemas.openxmlformats.org/spreadsheetml/2006/main" count="495" uniqueCount="151">
  <si>
    <t>ГКУ РБ "Управление социального питания"</t>
  </si>
  <si>
    <t>Примерное меню и пищевая ценность приготовляемых блюд (лист 1)</t>
  </si>
  <si>
    <t>День:</t>
  </si>
  <si>
    <t>Сезон:</t>
  </si>
  <si>
    <t>Неделя:</t>
  </si>
  <si>
    <t>1</t>
  </si>
  <si>
    <t>Возраст:</t>
  </si>
  <si>
    <t>Основное организованное меню с 7-11 лет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</si>
  <si>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</si>
  <si>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</si>
  <si>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</si>
  <si>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</si>
  <si>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</si>
  <si>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</si>
  <si>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</si>
  <si>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Б</t>
  </si>
  <si>
    <t>Ж</t>
  </si>
  <si>
    <t>У</t>
  </si>
  <si>
    <t>B1</t>
  </si>
  <si>
    <t>C</t>
  </si>
  <si>
    <t>A</t>
  </si>
  <si>
    <t>E</t>
  </si>
  <si>
    <t>Ca</t>
  </si>
  <si>
    <t>P</t>
  </si>
  <si>
    <t>Mg</t>
  </si>
  <si>
    <t>Fe</t>
  </si>
  <si>
    <t xml:space="preserve">завтрак </t>
  </si>
  <si>
    <t xml:space="preserve">Макаронные изделия отварные </t>
  </si>
  <si>
    <t xml:space="preserve">Чай с лимоном </t>
  </si>
  <si>
    <t>Хлеб пшеничный</t>
  </si>
  <si>
    <t>Масло (порциями)</t>
  </si>
  <si>
    <t xml:space="preserve">Итого за завтрак </t>
  </si>
  <si>
    <t>обед</t>
  </si>
  <si>
    <t>Плов из птицы</t>
  </si>
  <si>
    <t>Суп картофельный с макаронными изделиями</t>
  </si>
  <si>
    <t xml:space="preserve">Итого за обед </t>
  </si>
  <si>
    <t>Итого за день</t>
  </si>
  <si>
    <t>завтрак 1</t>
  </si>
  <si>
    <t xml:space="preserve">Каша рисовая молочная вязкая </t>
  </si>
  <si>
    <t>Сыр(порциями)</t>
  </si>
  <si>
    <t>Яблоко</t>
  </si>
  <si>
    <t xml:space="preserve">Рассольник ленинградский </t>
  </si>
  <si>
    <t>Компот из смеси сухофруктов</t>
  </si>
  <si>
    <t>Итого за обед</t>
  </si>
  <si>
    <t>Примерное меню и пищевая ценность приготовляемых блюд (лист 3)</t>
  </si>
  <si>
    <t xml:space="preserve">Чай с сахаром </t>
  </si>
  <si>
    <t>Итого за завтрак</t>
  </si>
  <si>
    <t>Компот из свежих плодов или ягод</t>
  </si>
  <si>
    <t>Примерное меню и пищевая ценность приготовляемых блюд (лист 4)</t>
  </si>
  <si>
    <t>Сыр (порциями)</t>
  </si>
  <si>
    <t xml:space="preserve">Какао на молоке </t>
  </si>
  <si>
    <t>Примерное меню и пищевая ценность приготовляемых блюд (лист 5)</t>
  </si>
  <si>
    <t>Картофельное пюре</t>
  </si>
  <si>
    <t>Винегрет овощной</t>
  </si>
  <si>
    <t>Рыба,запеченная с картофелем</t>
  </si>
  <si>
    <t>Примерное меню и пищевая ценность приготовляемых блюд (лист 6)</t>
  </si>
  <si>
    <t>2</t>
  </si>
  <si>
    <t xml:space="preserve">Каша рисовая рассыпчатая  </t>
  </si>
  <si>
    <t>Примерное меню и пищевая ценность приготовляемых блюд (лист 7)</t>
  </si>
  <si>
    <t xml:space="preserve">Каша молочная "Дружба" </t>
  </si>
  <si>
    <t>Примерное меню и пищевая ценность приготовляемых блюд (лист 8)</t>
  </si>
  <si>
    <t xml:space="preserve">Щи из свежей капусты с картофелем и сметаной </t>
  </si>
  <si>
    <t>Примерное меню и пищевая ценность приготовляемых блюд (лист 9)</t>
  </si>
  <si>
    <t>Примерное меню и пищевая ценность приготовляемых блюд (лист 10)</t>
  </si>
  <si>
    <t>Салат "Школьный"</t>
  </si>
  <si>
    <t>Итого за период</t>
  </si>
  <si>
    <t>Составил</t>
  </si>
  <si>
    <t xml:space="preserve">__________________ </t>
  </si>
  <si>
    <t>Утвердил</t>
  </si>
  <si>
    <t>М.П.</t>
  </si>
  <si>
    <t>Напиток апельсиновый или лимонный</t>
  </si>
  <si>
    <t>Котлета п/ф с томатным соусом</t>
  </si>
  <si>
    <t>Тефтели п/ф с томатным соусом</t>
  </si>
  <si>
    <t xml:space="preserve">Птица,тушенная в сметанном  соусе </t>
  </si>
  <si>
    <t>Суп крестьянский с рисом со сметаной</t>
  </si>
  <si>
    <t>Хлеб ржаной</t>
  </si>
  <si>
    <t>Сок фруктовый (яблочный)</t>
  </si>
  <si>
    <t>Пюре гороховое</t>
  </si>
  <si>
    <t>Печенье</t>
  </si>
  <si>
    <t>Каша гречневая рассыпчатая</t>
  </si>
  <si>
    <t>Салат из свеклы  с растительным маслом</t>
  </si>
  <si>
    <t>Каша "Артек" молочная вязкая</t>
  </si>
  <si>
    <t>Свекольник</t>
  </si>
  <si>
    <t>Салат "Здоровье"</t>
  </si>
  <si>
    <t>Борщ из капусты  с картофелем и сметаной</t>
  </si>
  <si>
    <t>Суп  картофельный с горохом</t>
  </si>
  <si>
    <t>Филе грудки, припущенное с овощами</t>
  </si>
  <si>
    <t>Чай с молоком и сахаром</t>
  </si>
  <si>
    <t>Примечание:</t>
  </si>
  <si>
    <t>1. Примерное 2-х недельное  меню разработано  для детей в возрасте  от 7 до 11 лет, на основании сборников:</t>
  </si>
  <si>
    <t xml:space="preserve">1.2. </t>
  </si>
  <si>
    <t>1.5.</t>
  </si>
  <si>
    <t>1.6.</t>
  </si>
  <si>
    <t>часть 7 - 2008.</t>
  </si>
  <si>
    <t>В меню включены соки натуральные и кондитерские изделия  промышленного производства.</t>
  </si>
  <si>
    <t xml:space="preserve">В связи с непредвиденными призводствеными обстоятельствами в примерное меню допускается производить замену одних  продуктов, блюд и кулинарных </t>
  </si>
  <si>
    <t xml:space="preserve">изделий на другие при условии их соответствия по пищевой ценности и в соответствии с приложением № 11 "Таблица замены пищевой продукции </t>
  </si>
  <si>
    <t>в граммах (нетто) с учетом  их пищевой ценности. СанПиН 2.3/2.4.3590-20.</t>
  </si>
  <si>
    <t>Суп молочный с макаронными изделиями</t>
  </si>
  <si>
    <t>Булочка домашняя</t>
  </si>
  <si>
    <t>Йогурт</t>
  </si>
  <si>
    <t>Суп картофельный с гречневой крупой</t>
  </si>
  <si>
    <t>Рагу из птицы</t>
  </si>
  <si>
    <t xml:space="preserve">Напиток с витаминами "Витошка" </t>
  </si>
  <si>
    <t>Вафли с фруктово-ягодными начинками</t>
  </si>
  <si>
    <t>Икра морковная</t>
  </si>
  <si>
    <t>Рассольник домашний</t>
  </si>
  <si>
    <t>Салат из моркови с огурцами и  зеленым горошком</t>
  </si>
  <si>
    <t>Салат "Мазайка"</t>
  </si>
  <si>
    <t>Салат  из редиса с  яблоками и огурцами</t>
  </si>
  <si>
    <t>Сборник рецептур блюд и кулинарных изделий для обучающихся образовательных организаций под ред. Онищенка Г.Г., Тутельяна В.А., Москва, 2022</t>
  </si>
  <si>
    <t xml:space="preserve">1.1.  Сборник  технологических карт,  рецептур блюд кулинарных изделий для школьного питания,издание шестое, переизданное  ООО Фирма "Партнер", 2025. </t>
  </si>
  <si>
    <t xml:space="preserve">Сборник  технологических нормативов,  рецептур блюд и кулинарных изделий для школьных образовательных учреждений,  </t>
  </si>
  <si>
    <t>школ интернатов, детских домов и детских оздоровительных учреждениий г. Перьм 2008.</t>
  </si>
  <si>
    <t xml:space="preserve">1.3. Сборник рецептур блюд и кулинарных изделий  для предприятий общественного питания при общеобразовательных школах под общ. ред. В.Т. Лапшиной,2004 </t>
  </si>
  <si>
    <t>1.4.</t>
  </si>
  <si>
    <t>весна</t>
  </si>
  <si>
    <t xml:space="preserve"> </t>
  </si>
  <si>
    <t>Рыба, припущенная в молоке</t>
  </si>
  <si>
    <t>3,24</t>
  </si>
  <si>
    <t>0,4</t>
  </si>
  <si>
    <t>19,5</t>
  </si>
  <si>
    <t>96,8</t>
  </si>
  <si>
    <t>0,012</t>
  </si>
  <si>
    <t>0,01</t>
  </si>
  <si>
    <t>0,84</t>
  </si>
  <si>
    <t>0,07</t>
  </si>
  <si>
    <t>1,95</t>
  </si>
  <si>
    <t>6</t>
  </si>
  <si>
    <t>98,77</t>
  </si>
  <si>
    <t>37,97</t>
  </si>
  <si>
    <t>207,4</t>
  </si>
  <si>
    <t>2,37</t>
  </si>
  <si>
    <t>41,08</t>
  </si>
  <si>
    <t>48,78</t>
  </si>
  <si>
    <t>21,27</t>
  </si>
  <si>
    <t>0,78</t>
  </si>
  <si>
    <t>20,4</t>
  </si>
  <si>
    <t>48,6</t>
  </si>
  <si>
    <t>415</t>
  </si>
  <si>
    <t>1,9</t>
  </si>
  <si>
    <t>234</t>
  </si>
  <si>
    <t>5,2</t>
  </si>
  <si>
    <t>15,3</t>
  </si>
  <si>
    <t>13,5</t>
  </si>
  <si>
    <t>14,9</t>
  </si>
  <si>
    <t>0,9</t>
  </si>
  <si>
    <t xml:space="preserve">Жаркое по домашнему </t>
  </si>
  <si>
    <t xml:space="preserve">Суп куллама по-деревенски </t>
  </si>
  <si>
    <t>Огурец в нарезке</t>
  </si>
  <si>
    <t>Капуста тушеная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</si>
</sst>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sz val="10"/>
      <name val="Arial"/>
      <family val="2"/>
    </font>
    <font>
      <b/>
      <sz val="10"/>
      <name val="Arial"/>
      <family val="2"/>
      <charset val="204"/>
    </font>
    <font>
      <sz val="10"/>
      <color theme="1"/>
      <name val="Arial"/>
      <family val="2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NumberFormat="1" applyFont="1" applyAlignment="1">
      <alignment horizontal="right"/>
    </xf>
    <xf numFmtId="0" fontId="2" fillId="0" borderId="0" xfId="0" applyNumberFormat="1" applyFont="1" applyAlignment="1">
      <alignment horizontal="left"/>
    </xf>
    <xf numFmtId="0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/>
    </xf>
    <xf numFmtId="1" fontId="2" fillId="2" borderId="2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vertical="top"/>
    </xf>
    <xf numFmtId="0" fontId="2" fillId="2" borderId="2" xfId="0" applyNumberFormat="1" applyFont="1" applyFill="1" applyBorder="1" applyAlignment="1">
      <alignment horizontal="center" vertical="top"/>
    </xf>
    <xf numFmtId="0" fontId="4" fillId="2" borderId="2" xfId="0" applyNumberFormat="1" applyFont="1" applyFill="1" applyBorder="1" applyAlignment="1">
      <alignment horizontal="center" vertical="top"/>
    </xf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NumberFormat="1" applyFont="1" applyFill="1" applyAlignment="1">
      <alignment horizontal="right"/>
    </xf>
    <xf numFmtId="0" fontId="2" fillId="2" borderId="0" xfId="0" applyNumberFormat="1" applyFont="1" applyFill="1" applyAlignment="1">
      <alignment horizontal="left"/>
    </xf>
    <xf numFmtId="0" fontId="2" fillId="2" borderId="2" xfId="0" applyNumberFormat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 vertical="top"/>
    </xf>
    <xf numFmtId="49" fontId="6" fillId="2" borderId="2" xfId="0" applyNumberFormat="1" applyFont="1" applyFill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2" fontId="2" fillId="0" borderId="2" xfId="0" applyNumberFormat="1" applyFont="1" applyBorder="1" applyAlignment="1">
      <alignment horizontal="center" vertical="top"/>
    </xf>
    <xf numFmtId="1" fontId="2" fillId="0" borderId="2" xfId="0" applyNumberFormat="1" applyFont="1" applyBorder="1" applyAlignment="1">
      <alignment horizontal="center" vertical="top"/>
    </xf>
    <xf numFmtId="164" fontId="2" fillId="0" borderId="2" xfId="0" applyNumberFormat="1" applyFont="1" applyBorder="1" applyAlignment="1">
      <alignment horizontal="center" vertical="top"/>
    </xf>
    <xf numFmtId="0" fontId="2" fillId="0" borderId="0" xfId="0" applyNumberFormat="1" applyFont="1" applyAlignment="1">
      <alignment horizontal="right"/>
    </xf>
    <xf numFmtId="0" fontId="0" fillId="0" borderId="0" xfId="0" applyFont="1"/>
    <xf numFmtId="0" fontId="2" fillId="2" borderId="6" xfId="0" applyNumberFormat="1" applyFont="1" applyFill="1" applyBorder="1" applyAlignment="1">
      <alignment horizontal="center" vertical="top"/>
    </xf>
    <xf numFmtId="0" fontId="3" fillId="2" borderId="0" xfId="0" applyNumberFormat="1" applyFont="1" applyFill="1" applyBorder="1" applyAlignment="1">
      <alignment horizontal="left" vertical="top" wrapText="1"/>
    </xf>
    <xf numFmtId="1" fontId="2" fillId="2" borderId="0" xfId="0" applyNumberFormat="1" applyFont="1" applyFill="1" applyBorder="1" applyAlignment="1">
      <alignment horizontal="center" vertical="top"/>
    </xf>
    <xf numFmtId="49" fontId="2" fillId="2" borderId="0" xfId="0" applyNumberFormat="1" applyFont="1" applyFill="1" applyBorder="1" applyAlignment="1">
      <alignment horizontal="center" vertical="top"/>
    </xf>
    <xf numFmtId="0" fontId="3" fillId="2" borderId="0" xfId="0" applyFont="1" applyFill="1" applyBorder="1"/>
    <xf numFmtId="2" fontId="2" fillId="2" borderId="2" xfId="0" applyNumberFormat="1" applyFont="1" applyFill="1" applyBorder="1" applyAlignment="1">
      <alignment horizontal="center" vertical="top"/>
    </xf>
    <xf numFmtId="0" fontId="2" fillId="2" borderId="2" xfId="0" applyNumberFormat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/>
    </xf>
    <xf numFmtId="0" fontId="2" fillId="2" borderId="0" xfId="0" applyNumberFormat="1" applyFont="1" applyFill="1" applyAlignment="1">
      <alignment horizontal="right"/>
    </xf>
    <xf numFmtId="0" fontId="3" fillId="2" borderId="0" xfId="0" applyNumberFormat="1" applyFont="1" applyFill="1" applyAlignment="1">
      <alignment horizontal="left"/>
    </xf>
    <xf numFmtId="0" fontId="2" fillId="2" borderId="0" xfId="0" applyFont="1" applyFill="1"/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/>
    </xf>
    <xf numFmtId="0" fontId="2" fillId="0" borderId="0" xfId="0" applyNumberFormat="1" applyFont="1" applyAlignment="1">
      <alignment wrapText="1"/>
    </xf>
    <xf numFmtId="0" fontId="2" fillId="0" borderId="0" xfId="0" applyFont="1"/>
    <xf numFmtId="0" fontId="2" fillId="2" borderId="0" xfId="0" applyNumberFormat="1" applyFont="1" applyFill="1" applyAlignment="1">
      <alignment horizontal="right"/>
    </xf>
    <xf numFmtId="0" fontId="3" fillId="2" borderId="0" xfId="0" applyNumberFormat="1" applyFont="1" applyFill="1" applyAlignment="1">
      <alignment horizontal="left"/>
    </xf>
    <xf numFmtId="0" fontId="2" fillId="2" borderId="0" xfId="0" applyFont="1" applyFill="1"/>
    <xf numFmtId="0" fontId="7" fillId="0" borderId="0" xfId="0" applyFont="1"/>
    <xf numFmtId="16" fontId="7" fillId="0" borderId="0" xfId="0" applyNumberFormat="1" applyFont="1"/>
    <xf numFmtId="0" fontId="8" fillId="0" borderId="0" xfId="0" applyFont="1"/>
    <xf numFmtId="0" fontId="2" fillId="0" borderId="0" xfId="0" applyNumberFormat="1" applyFont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indent="1"/>
    </xf>
    <xf numFmtId="0" fontId="2" fillId="2" borderId="0" xfId="0" applyNumberFormat="1" applyFont="1" applyFill="1" applyBorder="1" applyAlignment="1">
      <alignment horizontal="center" vertical="top"/>
    </xf>
    <xf numFmtId="0" fontId="3" fillId="2" borderId="0" xfId="0" applyFont="1" applyFill="1" applyBorder="1" applyAlignment="1">
      <alignment indent="1"/>
    </xf>
    <xf numFmtId="0" fontId="2" fillId="2" borderId="0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Border="1" applyAlignment="1">
      <alignment horizontal="center"/>
    </xf>
    <xf numFmtId="49" fontId="5" fillId="2" borderId="0" xfId="0" applyNumberFormat="1" applyFont="1" applyFill="1" applyBorder="1" applyAlignment="1">
      <alignment horizontal="center" vertical="top"/>
    </xf>
    <xf numFmtId="49" fontId="6" fillId="2" borderId="0" xfId="0" applyNumberFormat="1" applyFont="1" applyFill="1" applyBorder="1" applyAlignment="1">
      <alignment horizontal="center" vertical="top"/>
    </xf>
    <xf numFmtId="2" fontId="2" fillId="2" borderId="0" xfId="0" applyNumberFormat="1" applyFont="1" applyFill="1" applyBorder="1" applyAlignment="1">
      <alignment horizontal="center" vertical="top"/>
    </xf>
    <xf numFmtId="49" fontId="2" fillId="0" borderId="0" xfId="0" applyNumberFormat="1" applyFont="1" applyBorder="1" applyAlignment="1">
      <alignment horizontal="center" vertical="top"/>
    </xf>
    <xf numFmtId="2" fontId="2" fillId="0" borderId="0" xfId="0" applyNumberFormat="1" applyFont="1" applyBorder="1" applyAlignment="1">
      <alignment horizontal="center" vertical="top"/>
    </xf>
    <xf numFmtId="0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0" fontId="2" fillId="2" borderId="6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6" xfId="0" applyNumberFormat="1" applyFont="1" applyFill="1" applyBorder="1" applyAlignment="1">
      <alignment horizontal="left" vertical="top" wrapText="1"/>
    </xf>
    <xf numFmtId="0" fontId="2" fillId="2" borderId="8" xfId="0" applyNumberFormat="1" applyFont="1" applyFill="1" applyBorder="1" applyAlignment="1">
      <alignment horizontal="left" vertical="top" wrapText="1"/>
    </xf>
    <xf numFmtId="0" fontId="2" fillId="2" borderId="2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left" vertical="top" wrapText="1"/>
    </xf>
    <xf numFmtId="0" fontId="3" fillId="2" borderId="7" xfId="0" applyNumberFormat="1" applyFont="1" applyFill="1" applyBorder="1" applyAlignment="1">
      <alignment horizontal="left" vertical="top" wrapText="1"/>
    </xf>
    <xf numFmtId="0" fontId="3" fillId="2" borderId="8" xfId="0" applyNumberFormat="1" applyFont="1" applyFill="1" applyBorder="1" applyAlignment="1">
      <alignment horizontal="left" vertical="top" wrapText="1"/>
    </xf>
    <xf numFmtId="0" fontId="3" fillId="2" borderId="0" xfId="0" applyNumberFormat="1" applyFont="1" applyFill="1" applyAlignment="1">
      <alignment horizontal="left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Alignment="1">
      <alignment horizontal="right"/>
    </xf>
    <xf numFmtId="0" fontId="2" fillId="2" borderId="0" xfId="0" applyNumberFormat="1" applyFont="1" applyFill="1" applyAlignment="1">
      <alignment horizontal="left"/>
    </xf>
    <xf numFmtId="0" fontId="2" fillId="2" borderId="0" xfId="0" applyNumberFormat="1" applyFont="1" applyFill="1" applyAlignment="1">
      <alignment horizontal="center"/>
    </xf>
    <xf numFmtId="0" fontId="3" fillId="2" borderId="0" xfId="0" applyNumberFormat="1" applyFont="1" applyFill="1" applyAlignment="1">
      <alignment horizontal="right"/>
    </xf>
    <xf numFmtId="0" fontId="2" fillId="0" borderId="0" xfId="0" applyNumberFormat="1" applyFont="1" applyAlignment="1">
      <alignment wrapText="1"/>
    </xf>
    <xf numFmtId="0" fontId="2" fillId="2" borderId="0" xfId="0" applyFont="1" applyFill="1"/>
    <xf numFmtId="0" fontId="3" fillId="2" borderId="2" xfId="0" applyFont="1" applyFill="1" applyBorder="1"/>
    <xf numFmtId="0" fontId="3" fillId="0" borderId="2" xfId="0" applyFont="1" applyBorder="1"/>
    <xf numFmtId="0" fontId="3" fillId="2" borderId="2" xfId="0" applyFont="1" applyFill="1" applyBorder="1" applyAlignment="1">
      <alignment indent="1"/>
    </xf>
    <xf numFmtId="0" fontId="4" fillId="2" borderId="6" xfId="0" applyNumberFormat="1" applyFont="1" applyFill="1" applyBorder="1" applyAlignment="1">
      <alignment vertical="top" wrapText="1"/>
    </xf>
    <xf numFmtId="0" fontId="4" fillId="2" borderId="8" xfId="0" applyNumberFormat="1" applyFont="1" applyFill="1" applyBorder="1" applyAlignment="1">
      <alignment vertical="top" wrapText="1"/>
    </xf>
    <xf numFmtId="1" fontId="3" fillId="2" borderId="6" xfId="0" applyNumberFormat="1" applyFont="1" applyFill="1" applyBorder="1" applyAlignment="1">
      <alignment horizontal="left" vertical="top"/>
    </xf>
    <xf numFmtId="1" fontId="3" fillId="2" borderId="7" xfId="0" applyNumberFormat="1" applyFont="1" applyFill="1" applyBorder="1" applyAlignment="1">
      <alignment horizontal="left" vertical="top"/>
    </xf>
    <xf numFmtId="1" fontId="3" fillId="2" borderId="8" xfId="0" applyNumberFormat="1" applyFont="1" applyFill="1" applyBorder="1" applyAlignment="1">
      <alignment horizontal="left" vertical="top"/>
    </xf>
    <xf numFmtId="1" fontId="2" fillId="2" borderId="2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vertical="top" wrapText="1"/>
    </xf>
    <xf numFmtId="0" fontId="0" fillId="2" borderId="8" xfId="0" applyFill="1" applyBorder="1" applyAlignment="1">
      <alignment vertical="top" wrapText="1"/>
    </xf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right"/>
    </xf>
    <xf numFmtId="0" fontId="2" fillId="0" borderId="0" xfId="0" applyFont="1"/>
    <xf numFmtId="0" fontId="3" fillId="2" borderId="6" xfId="0" applyNumberFormat="1" applyFont="1" applyFill="1" applyBorder="1" applyAlignment="1">
      <alignment horizontal="left" vertical="top"/>
    </xf>
    <xf numFmtId="0" fontId="3" fillId="2" borderId="7" xfId="0" applyNumberFormat="1" applyFont="1" applyFill="1" applyBorder="1" applyAlignment="1">
      <alignment horizontal="left" vertical="top"/>
    </xf>
    <xf numFmtId="0" fontId="3" fillId="2" borderId="8" xfId="0" applyNumberFormat="1" applyFont="1" applyFill="1" applyBorder="1" applyAlignment="1">
      <alignment horizontal="left" vertical="top"/>
    </xf>
    <xf numFmtId="0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inden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301"/>
  <sheetViews>
    <sheetView tabSelected="1" topLeftCell="A268" workbookViewId="0">
      <selection activeCell="G275" sqref="G275"/>
    </sheetView>
  </sheetViews>
  <sheetFormatPr defaultRowHeight="15"/>
  <cols>
    <col min="1" max="1" width="5.28515625" customWidth="1"/>
    <col min="3" max="3" width="14.5703125" customWidth="1"/>
    <col min="4" max="4" width="6.42578125" customWidth="1"/>
    <col min="5" max="5" width="7.42578125" customWidth="1"/>
    <col min="6" max="6" width="7.85546875" customWidth="1"/>
    <col min="7" max="7" width="8.140625" customWidth="1"/>
    <col min="8" max="8" width="8.7109375" customWidth="1"/>
    <col min="9" max="9" width="7.7109375" customWidth="1"/>
    <col min="10" max="10" width="7.5703125" customWidth="1"/>
    <col min="11" max="11" width="8" customWidth="1"/>
    <col min="12" max="12" width="7.5703125" customWidth="1"/>
    <col min="13" max="13" width="8.5703125" customWidth="1"/>
    <col min="14" max="14" width="8.28515625" customWidth="1"/>
    <col min="15" max="15" width="7.5703125" customWidth="1"/>
    <col min="16" max="17" width="7.42578125" customWidth="1"/>
  </cols>
  <sheetData>
    <row r="1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93"/>
      <c r="L1" s="93"/>
      <c r="M1" s="93"/>
      <c r="N1" s="93"/>
      <c r="O1" s="93"/>
      <c r="P1" s="93"/>
      <c r="Q1" s="38"/>
    </row>
    <row r="2" spans="1:17">
      <c r="A2" s="94" t="s">
        <v>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39"/>
    </row>
    <row r="3" spans="1:17">
      <c r="A3" s="3"/>
      <c r="B3" s="2"/>
      <c r="C3" s="2"/>
      <c r="D3" s="2"/>
      <c r="E3" s="4" t="s">
        <v>2</v>
      </c>
      <c r="F3" s="95">
        <v>1</v>
      </c>
      <c r="G3" s="96"/>
      <c r="H3" s="96"/>
      <c r="I3" s="97" t="s">
        <v>3</v>
      </c>
      <c r="J3" s="97"/>
      <c r="K3" s="78" t="s">
        <v>116</v>
      </c>
      <c r="L3" s="78"/>
      <c r="M3" s="78"/>
      <c r="N3" s="78"/>
      <c r="O3" s="78"/>
      <c r="P3" s="78"/>
      <c r="Q3" s="40"/>
    </row>
    <row r="4" spans="1:17">
      <c r="A4" s="2"/>
      <c r="B4" s="2"/>
      <c r="C4" s="2"/>
      <c r="D4" s="97" t="s">
        <v>4</v>
      </c>
      <c r="E4" s="97"/>
      <c r="F4" s="5" t="s">
        <v>5</v>
      </c>
      <c r="G4" s="2"/>
      <c r="H4" s="2"/>
      <c r="I4" s="97" t="s">
        <v>6</v>
      </c>
      <c r="J4" s="97"/>
      <c r="K4" s="98" t="s">
        <v>7</v>
      </c>
      <c r="L4" s="98"/>
      <c r="M4" s="98"/>
      <c r="N4" s="98"/>
      <c r="O4" s="98"/>
      <c r="P4" s="98"/>
      <c r="Q4" s="41"/>
    </row>
    <row r="5" spans="1:17">
      <c r="A5" s="105" t="s">
        <v>8</v>
      </c>
      <c r="B5" s="105" t="s">
        <v>9</v>
      </c>
      <c r="C5" s="105"/>
      <c r="D5" s="105" t="s">
        <v>10</v>
      </c>
      <c r="E5" s="102" t="s">
        <v>11</v>
      </c>
      <c r="F5" s="102"/>
      <c r="G5" s="102"/>
      <c r="H5" s="105" t="s">
        <v>12</v>
      </c>
      <c r="I5" s="102" t="s">
        <v>13</v>
      </c>
      <c r="J5" s="102"/>
      <c r="K5" s="102"/>
      <c r="L5" s="102"/>
      <c r="M5" s="102" t="s">
        <v>14</v>
      </c>
      <c r="N5" s="102"/>
      <c r="O5" s="102"/>
      <c r="P5" s="102"/>
      <c r="Q5" s="48"/>
    </row>
    <row r="6" spans="1:17">
      <c r="A6" s="106"/>
      <c r="B6" s="107"/>
      <c r="C6" s="108"/>
      <c r="D6" s="106"/>
      <c r="E6" s="6" t="s">
        <v>15</v>
      </c>
      <c r="F6" s="6" t="s">
        <v>16</v>
      </c>
      <c r="G6" s="6" t="s">
        <v>17</v>
      </c>
      <c r="H6" s="106"/>
      <c r="I6" s="6" t="s">
        <v>18</v>
      </c>
      <c r="J6" s="6" t="s">
        <v>19</v>
      </c>
      <c r="K6" s="6" t="s">
        <v>20</v>
      </c>
      <c r="L6" s="6" t="s">
        <v>21</v>
      </c>
      <c r="M6" s="6" t="s">
        <v>22</v>
      </c>
      <c r="N6" s="6" t="s">
        <v>23</v>
      </c>
      <c r="O6" s="6" t="s">
        <v>24</v>
      </c>
      <c r="P6" s="6" t="s">
        <v>25</v>
      </c>
      <c r="Q6" s="48"/>
    </row>
    <row r="7" spans="1:17">
      <c r="A7" s="7">
        <v>1</v>
      </c>
      <c r="B7" s="103">
        <v>2</v>
      </c>
      <c r="C7" s="103"/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49"/>
    </row>
    <row r="8" spans="1:17">
      <c r="A8" s="104" t="s">
        <v>26</v>
      </c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50"/>
    </row>
    <row r="9" spans="1:17" ht="27.75" customHeight="1">
      <c r="A9" s="8">
        <v>197</v>
      </c>
      <c r="B9" s="66" t="s">
        <v>27</v>
      </c>
      <c r="C9" s="66"/>
      <c r="D9" s="8">
        <v>160</v>
      </c>
      <c r="E9" s="9">
        <v>5.74</v>
      </c>
      <c r="F9" s="9">
        <v>4.2300000000000004</v>
      </c>
      <c r="G9" s="9">
        <v>38.26</v>
      </c>
      <c r="H9" s="9">
        <v>217.73</v>
      </c>
      <c r="I9" s="9">
        <v>0</v>
      </c>
      <c r="J9" s="9">
        <v>0</v>
      </c>
      <c r="K9" s="9">
        <v>22.5</v>
      </c>
      <c r="L9" s="9">
        <v>0.05</v>
      </c>
      <c r="M9" s="9">
        <v>1.2</v>
      </c>
      <c r="N9" s="9">
        <v>1.5</v>
      </c>
      <c r="O9" s="9">
        <v>0.03</v>
      </c>
      <c r="P9" s="9">
        <v>0.01</v>
      </c>
      <c r="Q9" s="30"/>
    </row>
    <row r="10" spans="1:17" ht="26.25" customHeight="1">
      <c r="A10" s="8">
        <v>1</v>
      </c>
      <c r="B10" s="66" t="s">
        <v>71</v>
      </c>
      <c r="C10" s="66"/>
      <c r="D10" s="10">
        <v>100</v>
      </c>
      <c r="E10" s="10">
        <v>10.3</v>
      </c>
      <c r="F10" s="10">
        <v>10.3</v>
      </c>
      <c r="G10" s="10">
        <v>9.5</v>
      </c>
      <c r="H10" s="10">
        <v>188</v>
      </c>
      <c r="I10" s="10">
        <v>0.08</v>
      </c>
      <c r="J10" s="10">
        <v>1.6</v>
      </c>
      <c r="K10" s="10">
        <v>41.4</v>
      </c>
      <c r="L10" s="10">
        <v>2.5</v>
      </c>
      <c r="M10" s="10">
        <v>25.14</v>
      </c>
      <c r="N10" s="10">
        <v>92.5</v>
      </c>
      <c r="O10" s="10">
        <v>13.8</v>
      </c>
      <c r="P10" s="10">
        <v>1.49</v>
      </c>
      <c r="Q10" s="51"/>
    </row>
    <row r="11" spans="1:17">
      <c r="A11" s="8">
        <v>273</v>
      </c>
      <c r="B11" s="66" t="s">
        <v>28</v>
      </c>
      <c r="C11" s="66"/>
      <c r="D11" s="8">
        <v>200</v>
      </c>
      <c r="E11" s="10">
        <v>0.14000000000000001</v>
      </c>
      <c r="F11" s="9">
        <v>0.03</v>
      </c>
      <c r="G11" s="9">
        <v>10.220000000000001</v>
      </c>
      <c r="H11" s="9">
        <v>42.89</v>
      </c>
      <c r="I11" s="9">
        <v>0</v>
      </c>
      <c r="J11" s="9">
        <v>2.8</v>
      </c>
      <c r="K11" s="9">
        <v>0</v>
      </c>
      <c r="L11" s="9">
        <v>0.01</v>
      </c>
      <c r="M11" s="9">
        <v>3.1</v>
      </c>
      <c r="N11" s="9">
        <v>1.54</v>
      </c>
      <c r="O11" s="9">
        <v>0.84</v>
      </c>
      <c r="P11" s="9">
        <v>7.0000000000000007E-2</v>
      </c>
      <c r="Q11" s="30"/>
    </row>
    <row r="12" spans="1:17">
      <c r="A12" s="10">
        <v>1</v>
      </c>
      <c r="B12" s="66" t="s">
        <v>29</v>
      </c>
      <c r="C12" s="66"/>
      <c r="D12" s="8">
        <v>40</v>
      </c>
      <c r="E12" s="9" t="s">
        <v>119</v>
      </c>
      <c r="F12" s="9" t="s">
        <v>120</v>
      </c>
      <c r="G12" s="9" t="s">
        <v>121</v>
      </c>
      <c r="H12" s="9" t="s">
        <v>122</v>
      </c>
      <c r="I12" s="9" t="s">
        <v>123</v>
      </c>
      <c r="J12" s="9" t="s">
        <v>124</v>
      </c>
      <c r="K12" s="10">
        <v>0</v>
      </c>
      <c r="L12" s="10">
        <v>7.0000000000000007E-2</v>
      </c>
      <c r="M12" s="10">
        <v>1.2</v>
      </c>
      <c r="N12" s="10">
        <v>0</v>
      </c>
      <c r="O12" s="9" t="s">
        <v>125</v>
      </c>
      <c r="P12" s="9" t="s">
        <v>126</v>
      </c>
      <c r="Q12" s="30"/>
    </row>
    <row r="13" spans="1:17" ht="15" customHeight="1">
      <c r="A13" s="27">
        <v>20</v>
      </c>
      <c r="B13" s="61" t="s">
        <v>78</v>
      </c>
      <c r="C13" s="60"/>
      <c r="D13" s="8">
        <v>20</v>
      </c>
      <c r="E13" s="10">
        <v>1.28</v>
      </c>
      <c r="F13" s="10">
        <v>2.36</v>
      </c>
      <c r="G13" s="10">
        <v>13.7</v>
      </c>
      <c r="H13" s="10">
        <v>87</v>
      </c>
      <c r="I13" s="10">
        <v>0.01</v>
      </c>
      <c r="J13" s="10">
        <v>0</v>
      </c>
      <c r="K13" s="10">
        <v>14</v>
      </c>
      <c r="L13" s="10">
        <v>0</v>
      </c>
      <c r="M13" s="10">
        <v>5.8</v>
      </c>
      <c r="N13" s="10">
        <v>0</v>
      </c>
      <c r="O13" s="10">
        <v>4</v>
      </c>
      <c r="P13" s="10">
        <v>3</v>
      </c>
      <c r="Q13" s="30"/>
    </row>
    <row r="14" spans="1:17">
      <c r="A14" s="99" t="s">
        <v>31</v>
      </c>
      <c r="B14" s="100"/>
      <c r="C14" s="101"/>
      <c r="D14" s="8">
        <v>520</v>
      </c>
      <c r="E14" s="8">
        <f>E9+E10+E11+E12+E13</f>
        <v>20.700000000000003</v>
      </c>
      <c r="F14" s="8">
        <f t="shared" ref="F14:P14" si="0">F9+F10+F11+F12+F13</f>
        <v>17.32</v>
      </c>
      <c r="G14" s="8">
        <f t="shared" si="0"/>
        <v>91.179999999999993</v>
      </c>
      <c r="H14" s="8">
        <f t="shared" si="0"/>
        <v>632.41999999999996</v>
      </c>
      <c r="I14" s="8">
        <f t="shared" si="0"/>
        <v>0.10199999999999999</v>
      </c>
      <c r="J14" s="8">
        <f t="shared" si="0"/>
        <v>4.41</v>
      </c>
      <c r="K14" s="8">
        <f t="shared" si="0"/>
        <v>77.900000000000006</v>
      </c>
      <c r="L14" s="8">
        <f t="shared" si="0"/>
        <v>2.6299999999999994</v>
      </c>
      <c r="M14" s="8">
        <f t="shared" si="0"/>
        <v>36.44</v>
      </c>
      <c r="N14" s="8">
        <f t="shared" si="0"/>
        <v>95.54</v>
      </c>
      <c r="O14" s="8">
        <f t="shared" si="0"/>
        <v>19.509999999999998</v>
      </c>
      <c r="P14" s="8">
        <f t="shared" si="0"/>
        <v>4.6400000000000006</v>
      </c>
      <c r="Q14" s="29"/>
    </row>
    <row r="15" spans="1:17">
      <c r="A15" s="82" t="s">
        <v>32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52"/>
    </row>
    <row r="16" spans="1:17" ht="27" customHeight="1">
      <c r="A16" s="8">
        <v>24</v>
      </c>
      <c r="B16" s="66" t="s">
        <v>80</v>
      </c>
      <c r="C16" s="66"/>
      <c r="D16" s="8">
        <v>60</v>
      </c>
      <c r="E16" s="10">
        <v>0.99</v>
      </c>
      <c r="F16" s="10">
        <v>5</v>
      </c>
      <c r="G16" s="10">
        <v>5.94</v>
      </c>
      <c r="H16" s="10">
        <v>71.900000000000006</v>
      </c>
      <c r="I16" s="10">
        <v>0</v>
      </c>
      <c r="J16" s="10">
        <v>0</v>
      </c>
      <c r="K16" s="9">
        <v>0</v>
      </c>
      <c r="L16" s="10">
        <v>2.2000000000000002</v>
      </c>
      <c r="M16" s="10">
        <v>3.68</v>
      </c>
      <c r="N16" s="10">
        <v>0.85</v>
      </c>
      <c r="O16" s="10">
        <v>0.22</v>
      </c>
      <c r="P16" s="10">
        <v>0.03</v>
      </c>
      <c r="Q16" s="51"/>
    </row>
    <row r="17" spans="1:17" ht="26.25" customHeight="1">
      <c r="A17" s="8">
        <v>88</v>
      </c>
      <c r="B17" s="66" t="s">
        <v>61</v>
      </c>
      <c r="C17" s="66"/>
      <c r="D17" s="10">
        <v>205</v>
      </c>
      <c r="E17" s="9" t="s">
        <v>127</v>
      </c>
      <c r="F17" s="9" t="s">
        <v>128</v>
      </c>
      <c r="G17" s="10">
        <v>9.1199999999999992</v>
      </c>
      <c r="H17" s="9" t="s">
        <v>129</v>
      </c>
      <c r="I17" s="9" t="s">
        <v>126</v>
      </c>
      <c r="J17" s="9" t="s">
        <v>130</v>
      </c>
      <c r="K17" s="9" t="s">
        <v>131</v>
      </c>
      <c r="L17" s="9" t="s">
        <v>132</v>
      </c>
      <c r="M17" s="9" t="s">
        <v>133</v>
      </c>
      <c r="N17" s="9" t="s">
        <v>134</v>
      </c>
      <c r="O17" s="9" t="s">
        <v>135</v>
      </c>
      <c r="P17" s="9" t="s">
        <v>136</v>
      </c>
      <c r="Q17" s="51"/>
    </row>
    <row r="18" spans="1:17" ht="18" customHeight="1">
      <c r="A18" s="8">
        <v>123</v>
      </c>
      <c r="B18" s="66" t="s">
        <v>33</v>
      </c>
      <c r="C18" s="66"/>
      <c r="D18" s="8">
        <v>180</v>
      </c>
      <c r="E18" s="10">
        <v>19.3</v>
      </c>
      <c r="F18" s="9" t="s">
        <v>137</v>
      </c>
      <c r="G18" s="9" t="s">
        <v>138</v>
      </c>
      <c r="H18" s="9" t="s">
        <v>139</v>
      </c>
      <c r="I18" s="9">
        <v>0.05</v>
      </c>
      <c r="J18" s="9" t="s">
        <v>140</v>
      </c>
      <c r="K18" s="9" t="s">
        <v>141</v>
      </c>
      <c r="L18" s="9" t="s">
        <v>142</v>
      </c>
      <c r="M18" s="9" t="s">
        <v>143</v>
      </c>
      <c r="N18" s="9" t="s">
        <v>144</v>
      </c>
      <c r="O18" s="9" t="s">
        <v>145</v>
      </c>
      <c r="P18" s="9" t="s">
        <v>146</v>
      </c>
      <c r="Q18" s="30"/>
    </row>
    <row r="19" spans="1:17" ht="26.25" customHeight="1">
      <c r="A19" s="8">
        <v>707</v>
      </c>
      <c r="B19" s="66" t="s">
        <v>42</v>
      </c>
      <c r="C19" s="66"/>
      <c r="D19" s="8">
        <v>200</v>
      </c>
      <c r="E19" s="9">
        <v>0.78</v>
      </c>
      <c r="F19" s="9">
        <v>0.06</v>
      </c>
      <c r="G19" s="9">
        <v>30.1</v>
      </c>
      <c r="H19" s="9">
        <v>125.2</v>
      </c>
      <c r="I19" s="9">
        <v>0.02</v>
      </c>
      <c r="J19" s="9">
        <v>0.8</v>
      </c>
      <c r="K19" s="9">
        <v>0</v>
      </c>
      <c r="L19" s="9">
        <v>1.1000000000000001</v>
      </c>
      <c r="M19" s="9">
        <v>32.6</v>
      </c>
      <c r="N19" s="9">
        <v>29.2</v>
      </c>
      <c r="O19" s="9">
        <v>21</v>
      </c>
      <c r="P19" s="9">
        <v>0.7</v>
      </c>
      <c r="Q19" s="30"/>
    </row>
    <row r="20" spans="1:17" ht="15" customHeight="1">
      <c r="A20" s="10">
        <v>1</v>
      </c>
      <c r="B20" s="66" t="s">
        <v>29</v>
      </c>
      <c r="C20" s="66"/>
      <c r="D20" s="8">
        <v>30</v>
      </c>
      <c r="E20" s="9">
        <v>2.4300000000000002</v>
      </c>
      <c r="F20" s="9">
        <v>0.3</v>
      </c>
      <c r="G20" s="9">
        <v>14.64</v>
      </c>
      <c r="H20" s="9">
        <v>72.599999999999994</v>
      </c>
      <c r="I20" s="9">
        <v>8.9999999999999993E-3</v>
      </c>
      <c r="J20" s="9">
        <v>0</v>
      </c>
      <c r="K20" s="10">
        <v>0</v>
      </c>
      <c r="L20" s="10">
        <v>0.05</v>
      </c>
      <c r="M20" s="10">
        <v>0.9</v>
      </c>
      <c r="N20" s="10">
        <v>26.1</v>
      </c>
      <c r="O20" s="9">
        <v>0.63</v>
      </c>
      <c r="P20" s="9">
        <v>0.05</v>
      </c>
      <c r="Q20" s="30"/>
    </row>
    <row r="21" spans="1:17" ht="15" customHeight="1">
      <c r="A21" s="8">
        <v>2</v>
      </c>
      <c r="B21" s="66" t="s">
        <v>75</v>
      </c>
      <c r="C21" s="66"/>
      <c r="D21" s="8">
        <v>30</v>
      </c>
      <c r="E21" s="10">
        <v>2.5499999999999998</v>
      </c>
      <c r="F21" s="10">
        <v>0.99</v>
      </c>
      <c r="G21" s="10">
        <v>14.49</v>
      </c>
      <c r="H21" s="10">
        <v>77.7</v>
      </c>
      <c r="I21" s="10">
        <v>0.09</v>
      </c>
      <c r="J21" s="9">
        <v>0</v>
      </c>
      <c r="K21" s="9">
        <v>0</v>
      </c>
      <c r="L21" s="10">
        <v>0.16</v>
      </c>
      <c r="M21" s="10">
        <v>15.75</v>
      </c>
      <c r="N21" s="10">
        <v>71.099999999999994</v>
      </c>
      <c r="O21" s="10">
        <v>21.15</v>
      </c>
      <c r="P21" s="10">
        <v>1.75</v>
      </c>
      <c r="Q21" s="51"/>
    </row>
    <row r="22" spans="1:17">
      <c r="A22" s="67" t="s">
        <v>35</v>
      </c>
      <c r="B22" s="68"/>
      <c r="C22" s="69"/>
      <c r="D22" s="8">
        <f>SUM(D16:D21)</f>
        <v>705</v>
      </c>
      <c r="E22" s="9">
        <f>E16+E17+E18+E19+E20+E21</f>
        <v>28.000000000000004</v>
      </c>
      <c r="F22" s="9">
        <f t="shared" ref="F22:P22" si="1">F16+F17+F18+F19+F20+F21</f>
        <v>32.75</v>
      </c>
      <c r="G22" s="9">
        <f t="shared" si="1"/>
        <v>122.88999999999999</v>
      </c>
      <c r="H22" s="9">
        <f t="shared" si="1"/>
        <v>861.17000000000019</v>
      </c>
      <c r="I22" s="9">
        <f t="shared" si="1"/>
        <v>0.23900000000000002</v>
      </c>
      <c r="J22" s="9">
        <f t="shared" si="1"/>
        <v>40.669999999999995</v>
      </c>
      <c r="K22" s="9">
        <f t="shared" si="1"/>
        <v>441.4</v>
      </c>
      <c r="L22" s="9">
        <f t="shared" si="1"/>
        <v>11.08</v>
      </c>
      <c r="M22" s="9">
        <f t="shared" si="1"/>
        <v>109.31</v>
      </c>
      <c r="N22" s="9">
        <f t="shared" si="1"/>
        <v>189.53</v>
      </c>
      <c r="O22" s="9">
        <f t="shared" si="1"/>
        <v>79.17</v>
      </c>
      <c r="P22" s="9">
        <f t="shared" si="1"/>
        <v>4.21</v>
      </c>
      <c r="Q22" s="30"/>
    </row>
    <row r="23" spans="1:17">
      <c r="A23" s="67" t="s">
        <v>36</v>
      </c>
      <c r="B23" s="68"/>
      <c r="C23" s="69"/>
      <c r="D23" s="8"/>
      <c r="E23" s="10">
        <v>43.94</v>
      </c>
      <c r="F23" s="9">
        <f t="shared" ref="F23:P23" si="2">F14+F22</f>
        <v>50.07</v>
      </c>
      <c r="G23" s="10">
        <v>213.89</v>
      </c>
      <c r="H23" s="9">
        <f t="shared" si="2"/>
        <v>1493.5900000000001</v>
      </c>
      <c r="I23" s="9">
        <f t="shared" si="2"/>
        <v>0.34100000000000003</v>
      </c>
      <c r="J23" s="9">
        <f t="shared" si="2"/>
        <v>45.08</v>
      </c>
      <c r="K23" s="9">
        <f t="shared" si="2"/>
        <v>519.29999999999995</v>
      </c>
      <c r="L23" s="9">
        <f t="shared" si="2"/>
        <v>13.709999999999999</v>
      </c>
      <c r="M23" s="9">
        <f t="shared" si="2"/>
        <v>145.75</v>
      </c>
      <c r="N23" s="9">
        <f t="shared" si="2"/>
        <v>285.07</v>
      </c>
      <c r="O23" s="9">
        <f t="shared" si="2"/>
        <v>98.68</v>
      </c>
      <c r="P23" s="9">
        <f t="shared" si="2"/>
        <v>8.8500000000000014</v>
      </c>
      <c r="Q23" s="30"/>
    </row>
    <row r="24" spans="1:17">
      <c r="A24" s="28"/>
      <c r="B24" s="28"/>
      <c r="C24" s="28"/>
      <c r="D24" s="29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spans="1:17">
      <c r="A25" s="28"/>
      <c r="B25" s="28"/>
      <c r="C25" s="28"/>
      <c r="D25" s="29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</row>
    <row r="26" spans="1:17">
      <c r="A26" s="28"/>
      <c r="B26" s="28"/>
      <c r="C26" s="28"/>
      <c r="D26" s="29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</row>
    <row r="27" spans="1:17">
      <c r="A27" s="28"/>
      <c r="B27" s="28"/>
      <c r="C27" s="28"/>
      <c r="D27" s="29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</row>
    <row r="28" spans="1:17">
      <c r="A28" s="12" t="s">
        <v>0</v>
      </c>
      <c r="B28" s="13"/>
      <c r="C28" s="13"/>
      <c r="D28" s="13"/>
      <c r="E28" s="13"/>
      <c r="F28" s="13"/>
      <c r="G28" s="13"/>
      <c r="H28" s="13"/>
      <c r="I28" s="13"/>
      <c r="J28" s="13"/>
      <c r="K28" s="74"/>
      <c r="L28" s="74"/>
      <c r="M28" s="74"/>
      <c r="N28" s="74"/>
      <c r="O28" s="74"/>
      <c r="P28" s="74"/>
      <c r="Q28" s="42"/>
    </row>
    <row r="29" spans="1:17">
      <c r="A29" s="70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43"/>
    </row>
    <row r="30" spans="1:17" ht="15" customHeight="1">
      <c r="A30" s="14"/>
      <c r="B30" s="13"/>
      <c r="C30" s="13"/>
      <c r="D30" s="13"/>
      <c r="E30" s="15" t="s">
        <v>2</v>
      </c>
      <c r="F30" s="75">
        <v>2</v>
      </c>
      <c r="G30" s="76"/>
      <c r="H30" s="76"/>
      <c r="I30" s="77" t="s">
        <v>3</v>
      </c>
      <c r="J30" s="77"/>
      <c r="K30" s="78" t="s">
        <v>116</v>
      </c>
      <c r="L30" s="78"/>
      <c r="M30" s="78"/>
      <c r="N30" s="78"/>
      <c r="O30" s="78"/>
      <c r="P30" s="78"/>
      <c r="Q30" s="40"/>
    </row>
    <row r="31" spans="1:17">
      <c r="A31" s="13"/>
      <c r="B31" s="13"/>
      <c r="C31" s="13"/>
      <c r="D31" s="77" t="s">
        <v>4</v>
      </c>
      <c r="E31" s="77"/>
      <c r="F31" s="16" t="s">
        <v>5</v>
      </c>
      <c r="G31" s="13"/>
      <c r="H31" s="13"/>
      <c r="I31" s="77" t="s">
        <v>6</v>
      </c>
      <c r="J31" s="77"/>
      <c r="K31" s="79" t="s">
        <v>7</v>
      </c>
      <c r="L31" s="79"/>
      <c r="M31" s="79"/>
      <c r="N31" s="79"/>
      <c r="O31" s="79"/>
      <c r="P31" s="79"/>
      <c r="Q31" s="44"/>
    </row>
    <row r="32" spans="1:17">
      <c r="A32" s="72" t="s">
        <v>8</v>
      </c>
      <c r="B32" s="72" t="s">
        <v>9</v>
      </c>
      <c r="C32" s="72"/>
      <c r="D32" s="72" t="s">
        <v>10</v>
      </c>
      <c r="E32" s="71" t="s">
        <v>11</v>
      </c>
      <c r="F32" s="71"/>
      <c r="G32" s="71"/>
      <c r="H32" s="72" t="s">
        <v>12</v>
      </c>
      <c r="I32" s="71" t="s">
        <v>13</v>
      </c>
      <c r="J32" s="71"/>
      <c r="K32" s="71"/>
      <c r="L32" s="71"/>
      <c r="M32" s="71" t="s">
        <v>14</v>
      </c>
      <c r="N32" s="71"/>
      <c r="O32" s="71"/>
      <c r="P32" s="71"/>
      <c r="Q32" s="53"/>
    </row>
    <row r="33" spans="1:17">
      <c r="A33" s="73"/>
      <c r="B33" s="89"/>
      <c r="C33" s="90"/>
      <c r="D33" s="73"/>
      <c r="E33" s="17" t="s">
        <v>15</v>
      </c>
      <c r="F33" s="17" t="s">
        <v>16</v>
      </c>
      <c r="G33" s="17" t="s">
        <v>17</v>
      </c>
      <c r="H33" s="73"/>
      <c r="I33" s="17" t="s">
        <v>18</v>
      </c>
      <c r="J33" s="17" t="s">
        <v>19</v>
      </c>
      <c r="K33" s="17" t="s">
        <v>20</v>
      </c>
      <c r="L33" s="17" t="s">
        <v>21</v>
      </c>
      <c r="M33" s="17" t="s">
        <v>22</v>
      </c>
      <c r="N33" s="17" t="s">
        <v>23</v>
      </c>
      <c r="O33" s="17" t="s">
        <v>24</v>
      </c>
      <c r="P33" s="17" t="s">
        <v>25</v>
      </c>
      <c r="Q33" s="53"/>
    </row>
    <row r="34" spans="1:17">
      <c r="A34" s="18">
        <v>1</v>
      </c>
      <c r="B34" s="88">
        <v>2</v>
      </c>
      <c r="C34" s="88"/>
      <c r="D34" s="18">
        <v>3</v>
      </c>
      <c r="E34" s="18">
        <v>4</v>
      </c>
      <c r="F34" s="18">
        <v>5</v>
      </c>
      <c r="G34" s="18">
        <v>6</v>
      </c>
      <c r="H34" s="18">
        <v>7</v>
      </c>
      <c r="I34" s="18">
        <v>8</v>
      </c>
      <c r="J34" s="18">
        <v>9</v>
      </c>
      <c r="K34" s="18">
        <v>10</v>
      </c>
      <c r="L34" s="18">
        <v>11</v>
      </c>
      <c r="M34" s="18">
        <v>12</v>
      </c>
      <c r="N34" s="18">
        <v>13</v>
      </c>
      <c r="O34" s="18">
        <v>14</v>
      </c>
      <c r="P34" s="18">
        <v>15</v>
      </c>
      <c r="Q34" s="54"/>
    </row>
    <row r="35" spans="1:17">
      <c r="A35" s="82" t="s">
        <v>37</v>
      </c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52"/>
    </row>
    <row r="36" spans="1:17" ht="27" customHeight="1">
      <c r="A36" s="8">
        <v>186</v>
      </c>
      <c r="B36" s="66" t="s">
        <v>38</v>
      </c>
      <c r="C36" s="66"/>
      <c r="D36" s="8">
        <v>185</v>
      </c>
      <c r="E36" s="9">
        <v>5.21</v>
      </c>
      <c r="F36" s="9">
        <v>6.95</v>
      </c>
      <c r="G36" s="9">
        <v>37.92</v>
      </c>
      <c r="H36" s="9">
        <v>233.84</v>
      </c>
      <c r="I36" s="9">
        <v>0.04</v>
      </c>
      <c r="J36" s="9">
        <v>0.28999999999999998</v>
      </c>
      <c r="K36" s="9">
        <v>41.5</v>
      </c>
      <c r="L36" s="9">
        <v>0.05</v>
      </c>
      <c r="M36" s="9">
        <v>122.71</v>
      </c>
      <c r="N36" s="9">
        <v>88.5</v>
      </c>
      <c r="O36" s="9">
        <v>13.77</v>
      </c>
      <c r="P36" s="9">
        <v>0.18</v>
      </c>
      <c r="Q36" s="30"/>
    </row>
    <row r="37" spans="1:17">
      <c r="A37" s="10">
        <v>9</v>
      </c>
      <c r="B37" s="66" t="s">
        <v>39</v>
      </c>
      <c r="C37" s="66"/>
      <c r="D37" s="8">
        <v>10</v>
      </c>
      <c r="E37" s="19">
        <v>2.3199999999999998</v>
      </c>
      <c r="F37" s="19">
        <v>2.95</v>
      </c>
      <c r="G37" s="19">
        <v>0</v>
      </c>
      <c r="H37" s="19">
        <v>36.4</v>
      </c>
      <c r="I37" s="9">
        <v>0</v>
      </c>
      <c r="J37" s="19">
        <v>7.0000000000000007E-2</v>
      </c>
      <c r="K37" s="19">
        <v>28.8</v>
      </c>
      <c r="L37" s="19">
        <v>0.05</v>
      </c>
      <c r="M37" s="19">
        <v>88</v>
      </c>
      <c r="N37" s="19">
        <v>50</v>
      </c>
      <c r="O37" s="19">
        <v>3.5</v>
      </c>
      <c r="P37" s="19">
        <v>0.1</v>
      </c>
      <c r="Q37" s="55"/>
    </row>
    <row r="38" spans="1:17" ht="18.75" customHeight="1">
      <c r="A38" s="10">
        <v>266</v>
      </c>
      <c r="B38" s="66" t="s">
        <v>50</v>
      </c>
      <c r="C38" s="66"/>
      <c r="D38" s="8">
        <v>200</v>
      </c>
      <c r="E38" s="9">
        <v>9.1999999999999993</v>
      </c>
      <c r="F38" s="9">
        <v>7.1</v>
      </c>
      <c r="G38" s="9">
        <v>11.03</v>
      </c>
      <c r="H38" s="9">
        <v>148.46</v>
      </c>
      <c r="I38" s="9">
        <v>0.09</v>
      </c>
      <c r="J38" s="9">
        <v>2.6</v>
      </c>
      <c r="K38" s="9">
        <v>44.42</v>
      </c>
      <c r="L38" s="9">
        <v>0.24</v>
      </c>
      <c r="M38" s="9">
        <v>257.92</v>
      </c>
      <c r="N38" s="9">
        <v>271.7</v>
      </c>
      <c r="O38" s="9">
        <v>87.5</v>
      </c>
      <c r="P38" s="9">
        <v>3.28</v>
      </c>
      <c r="Q38" s="30"/>
    </row>
    <row r="39" spans="1:17">
      <c r="A39" s="10">
        <v>1</v>
      </c>
      <c r="B39" s="62" t="s">
        <v>29</v>
      </c>
      <c r="C39" s="63"/>
      <c r="D39" s="8">
        <v>30</v>
      </c>
      <c r="E39" s="9">
        <v>2.4300000000000002</v>
      </c>
      <c r="F39" s="9">
        <v>0.3</v>
      </c>
      <c r="G39" s="9">
        <v>14.64</v>
      </c>
      <c r="H39" s="9">
        <v>72.599999999999994</v>
      </c>
      <c r="I39" s="9">
        <v>8.9999999999999993E-3</v>
      </c>
      <c r="J39" s="9">
        <v>0</v>
      </c>
      <c r="K39" s="10">
        <v>0</v>
      </c>
      <c r="L39" s="10">
        <v>0.05</v>
      </c>
      <c r="M39" s="10">
        <v>0.9</v>
      </c>
      <c r="N39" s="10">
        <v>26.1</v>
      </c>
      <c r="O39" s="9">
        <v>0.63</v>
      </c>
      <c r="P39" s="9">
        <v>0.05</v>
      </c>
      <c r="Q39" s="30"/>
    </row>
    <row r="40" spans="1:17" ht="15" customHeight="1">
      <c r="A40" s="10">
        <v>2</v>
      </c>
      <c r="B40" s="66" t="s">
        <v>75</v>
      </c>
      <c r="C40" s="66"/>
      <c r="D40" s="8">
        <v>20</v>
      </c>
      <c r="E40" s="10">
        <v>1.7</v>
      </c>
      <c r="F40" s="10">
        <v>0.66</v>
      </c>
      <c r="G40" s="10">
        <v>9.66</v>
      </c>
      <c r="H40" s="10">
        <v>51.8</v>
      </c>
      <c r="I40" s="10">
        <v>0.06</v>
      </c>
      <c r="J40" s="9">
        <v>0</v>
      </c>
      <c r="K40" s="9">
        <v>0</v>
      </c>
      <c r="L40" s="10">
        <v>0.11</v>
      </c>
      <c r="M40" s="10">
        <v>10.5</v>
      </c>
      <c r="N40" s="10">
        <v>47.4</v>
      </c>
      <c r="O40" s="10">
        <v>14.1</v>
      </c>
      <c r="P40" s="10">
        <v>1.1599999999999999</v>
      </c>
      <c r="Q40" s="51"/>
    </row>
    <row r="41" spans="1:17" ht="15" customHeight="1">
      <c r="A41" s="8">
        <v>588</v>
      </c>
      <c r="B41" s="66" t="s">
        <v>40</v>
      </c>
      <c r="C41" s="66"/>
      <c r="D41" s="8">
        <v>100</v>
      </c>
      <c r="E41" s="9">
        <v>0.4</v>
      </c>
      <c r="F41" s="9">
        <v>0.4</v>
      </c>
      <c r="G41" s="9">
        <v>9.8000000000000007</v>
      </c>
      <c r="H41" s="9">
        <v>47</v>
      </c>
      <c r="I41" s="9">
        <v>0.03</v>
      </c>
      <c r="J41" s="9">
        <v>10</v>
      </c>
      <c r="K41" s="9">
        <v>5</v>
      </c>
      <c r="L41" s="9">
        <v>0.2</v>
      </c>
      <c r="M41" s="9">
        <v>16</v>
      </c>
      <c r="N41" s="9">
        <v>11</v>
      </c>
      <c r="O41" s="9">
        <v>9</v>
      </c>
      <c r="P41" s="9">
        <v>2.2000000000000002</v>
      </c>
      <c r="Q41" s="30"/>
    </row>
    <row r="42" spans="1:17">
      <c r="A42" s="67" t="s">
        <v>31</v>
      </c>
      <c r="B42" s="68"/>
      <c r="C42" s="69"/>
      <c r="D42" s="8">
        <f>D36+D37+D38+D39+D40+D41</f>
        <v>545</v>
      </c>
      <c r="E42" s="8">
        <f>E36+E37+E38+E39+E40+E41</f>
        <v>21.259999999999994</v>
      </c>
      <c r="F42" s="8">
        <f t="shared" ref="F42:P42" si="3">F36+F37+F38+F39+F40+F41</f>
        <v>18.36</v>
      </c>
      <c r="G42" s="8">
        <f t="shared" si="3"/>
        <v>83.05</v>
      </c>
      <c r="H42" s="8">
        <f t="shared" si="3"/>
        <v>590.1</v>
      </c>
      <c r="I42" s="8">
        <f t="shared" si="3"/>
        <v>0.22900000000000001</v>
      </c>
      <c r="J42" s="8">
        <f t="shared" si="3"/>
        <v>12.96</v>
      </c>
      <c r="K42" s="8">
        <f t="shared" si="3"/>
        <v>119.72</v>
      </c>
      <c r="L42" s="8">
        <f t="shared" si="3"/>
        <v>0.7</v>
      </c>
      <c r="M42" s="8">
        <f t="shared" si="3"/>
        <v>496.03</v>
      </c>
      <c r="N42" s="8">
        <f t="shared" si="3"/>
        <v>494.7</v>
      </c>
      <c r="O42" s="8">
        <f t="shared" si="3"/>
        <v>128.5</v>
      </c>
      <c r="P42" s="8">
        <f t="shared" si="3"/>
        <v>6.97</v>
      </c>
      <c r="Q42" s="29"/>
    </row>
    <row r="43" spans="1:17">
      <c r="A43" s="82" t="s">
        <v>32</v>
      </c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52"/>
    </row>
    <row r="44" spans="1:17" ht="13.5" customHeight="1">
      <c r="A44" s="8">
        <v>126</v>
      </c>
      <c r="B44" s="66" t="s">
        <v>105</v>
      </c>
      <c r="C44" s="66"/>
      <c r="D44" s="8">
        <v>60</v>
      </c>
      <c r="E44" s="10">
        <v>1.32</v>
      </c>
      <c r="F44" s="10">
        <v>2.76</v>
      </c>
      <c r="G44" s="10">
        <v>6.5</v>
      </c>
      <c r="H44" s="10">
        <v>56.22</v>
      </c>
      <c r="I44" s="10">
        <v>0.03</v>
      </c>
      <c r="J44" s="10">
        <v>3.07</v>
      </c>
      <c r="K44" s="10">
        <v>0</v>
      </c>
      <c r="L44" s="10">
        <v>0</v>
      </c>
      <c r="M44" s="10">
        <v>18.38</v>
      </c>
      <c r="N44" s="10">
        <v>42</v>
      </c>
      <c r="O44" s="10">
        <v>24.7</v>
      </c>
      <c r="P44" s="10">
        <v>0.73</v>
      </c>
      <c r="Q44" s="51"/>
    </row>
    <row r="45" spans="1:17" ht="27" customHeight="1">
      <c r="A45" s="8">
        <v>56</v>
      </c>
      <c r="B45" s="62" t="s">
        <v>41</v>
      </c>
      <c r="C45" s="63"/>
      <c r="D45" s="8">
        <v>200</v>
      </c>
      <c r="E45" s="10">
        <v>3.9</v>
      </c>
      <c r="F45" s="10">
        <v>4.9400000000000004</v>
      </c>
      <c r="G45" s="10">
        <v>11.07</v>
      </c>
      <c r="H45" s="10">
        <v>96.6</v>
      </c>
      <c r="I45" s="10">
        <v>0.01</v>
      </c>
      <c r="J45" s="10">
        <v>1.37</v>
      </c>
      <c r="K45" s="10">
        <v>156.6</v>
      </c>
      <c r="L45" s="10">
        <v>1.81</v>
      </c>
      <c r="M45" s="10">
        <v>7.26</v>
      </c>
      <c r="N45" s="10">
        <v>18.5</v>
      </c>
      <c r="O45" s="10">
        <v>6.71</v>
      </c>
      <c r="P45" s="10">
        <v>0.22</v>
      </c>
      <c r="Q45" s="30"/>
    </row>
    <row r="46" spans="1:17" ht="27" customHeight="1">
      <c r="A46" s="8">
        <v>81</v>
      </c>
      <c r="B46" s="66" t="s">
        <v>54</v>
      </c>
      <c r="C46" s="66"/>
      <c r="D46" s="8">
        <v>200</v>
      </c>
      <c r="E46" s="9">
        <v>11.64</v>
      </c>
      <c r="F46" s="9">
        <v>12.28</v>
      </c>
      <c r="G46" s="9">
        <v>30.28</v>
      </c>
      <c r="H46" s="9">
        <v>278.91000000000003</v>
      </c>
      <c r="I46" s="9">
        <v>0.19</v>
      </c>
      <c r="J46" s="9">
        <v>26.2</v>
      </c>
      <c r="K46" s="9">
        <v>73.67</v>
      </c>
      <c r="L46" s="9">
        <v>0.44</v>
      </c>
      <c r="M46" s="9">
        <v>60.9</v>
      </c>
      <c r="N46" s="9">
        <v>120.5</v>
      </c>
      <c r="O46" s="9">
        <v>37.64</v>
      </c>
      <c r="P46" s="9">
        <v>1.46</v>
      </c>
      <c r="Q46" s="30"/>
    </row>
    <row r="47" spans="1:17" ht="24.75" customHeight="1">
      <c r="A47" s="8">
        <v>707</v>
      </c>
      <c r="B47" s="66" t="s">
        <v>42</v>
      </c>
      <c r="C47" s="66"/>
      <c r="D47" s="8">
        <v>200</v>
      </c>
      <c r="E47" s="9">
        <v>0.78</v>
      </c>
      <c r="F47" s="9">
        <v>0.06</v>
      </c>
      <c r="G47" s="9">
        <v>30.1</v>
      </c>
      <c r="H47" s="9">
        <v>125.2</v>
      </c>
      <c r="I47" s="9">
        <v>0.02</v>
      </c>
      <c r="J47" s="9">
        <v>0.8</v>
      </c>
      <c r="K47" s="9">
        <v>0</v>
      </c>
      <c r="L47" s="9">
        <v>1.1000000000000001</v>
      </c>
      <c r="M47" s="9">
        <v>32.6</v>
      </c>
      <c r="N47" s="9">
        <v>29.2</v>
      </c>
      <c r="O47" s="9">
        <v>21</v>
      </c>
      <c r="P47" s="9">
        <v>0.7</v>
      </c>
      <c r="Q47" s="30"/>
    </row>
    <row r="48" spans="1:17" ht="15" customHeight="1">
      <c r="A48" s="10">
        <v>1</v>
      </c>
      <c r="B48" s="66" t="s">
        <v>29</v>
      </c>
      <c r="C48" s="66"/>
      <c r="D48" s="8">
        <v>20</v>
      </c>
      <c r="E48" s="10">
        <v>1.62</v>
      </c>
      <c r="F48" s="10">
        <v>0.2</v>
      </c>
      <c r="G48" s="10">
        <v>9.76</v>
      </c>
      <c r="H48" s="10">
        <v>48.4</v>
      </c>
      <c r="I48" s="9">
        <v>8.9999999999999993E-3</v>
      </c>
      <c r="J48" s="9">
        <v>0</v>
      </c>
      <c r="K48" s="10">
        <v>0</v>
      </c>
      <c r="L48" s="10">
        <v>0.03</v>
      </c>
      <c r="M48" s="10">
        <v>0.6</v>
      </c>
      <c r="N48" s="10">
        <v>17.399999999999999</v>
      </c>
      <c r="O48" s="10">
        <v>0.42</v>
      </c>
      <c r="P48" s="10">
        <v>0.03</v>
      </c>
      <c r="Q48" s="30"/>
    </row>
    <row r="49" spans="1:17" ht="16.5" customHeight="1">
      <c r="A49" s="8">
        <v>20</v>
      </c>
      <c r="B49" s="64" t="s">
        <v>78</v>
      </c>
      <c r="C49" s="65"/>
      <c r="D49" s="8">
        <v>30</v>
      </c>
      <c r="E49" s="10">
        <v>2.2000000000000002</v>
      </c>
      <c r="F49" s="10">
        <v>3</v>
      </c>
      <c r="G49" s="10">
        <v>22.4</v>
      </c>
      <c r="H49" s="10">
        <v>122</v>
      </c>
      <c r="I49" s="10">
        <v>0.01</v>
      </c>
      <c r="J49" s="10">
        <v>0</v>
      </c>
      <c r="K49" s="10">
        <v>21</v>
      </c>
      <c r="L49" s="9">
        <v>0</v>
      </c>
      <c r="M49" s="10">
        <v>8.8000000000000007</v>
      </c>
      <c r="N49" s="10">
        <v>0</v>
      </c>
      <c r="O49" s="10">
        <v>6</v>
      </c>
      <c r="P49" s="10">
        <v>4.5999999999999996</v>
      </c>
      <c r="Q49" s="51"/>
    </row>
    <row r="50" spans="1:17" ht="15" customHeight="1">
      <c r="A50" s="8">
        <v>2</v>
      </c>
      <c r="B50" s="62" t="s">
        <v>75</v>
      </c>
      <c r="C50" s="63"/>
      <c r="D50" s="8">
        <v>20</v>
      </c>
      <c r="E50" s="10">
        <v>1.7</v>
      </c>
      <c r="F50" s="10">
        <v>0.66</v>
      </c>
      <c r="G50" s="10">
        <v>9.66</v>
      </c>
      <c r="H50" s="10">
        <v>51.8</v>
      </c>
      <c r="I50" s="10">
        <v>0.06</v>
      </c>
      <c r="J50" s="9">
        <v>0</v>
      </c>
      <c r="K50" s="9">
        <v>0</v>
      </c>
      <c r="L50" s="10">
        <v>0.11</v>
      </c>
      <c r="M50" s="10">
        <v>10.5</v>
      </c>
      <c r="N50" s="10">
        <v>47.4</v>
      </c>
      <c r="O50" s="10">
        <v>14.1</v>
      </c>
      <c r="P50" s="10">
        <v>1.1599999999999999</v>
      </c>
      <c r="Q50" s="51"/>
    </row>
    <row r="51" spans="1:17">
      <c r="A51" s="67" t="s">
        <v>43</v>
      </c>
      <c r="B51" s="68"/>
      <c r="C51" s="69"/>
      <c r="D51" s="8">
        <f>SUM(D44:D50)</f>
        <v>730</v>
      </c>
      <c r="E51" s="9">
        <f>SUM(E44:E50)</f>
        <v>23.16</v>
      </c>
      <c r="F51" s="9">
        <f t="shared" ref="F51:P51" si="4">SUM(F44:F50)</f>
        <v>23.9</v>
      </c>
      <c r="G51" s="9">
        <f>SUM(G44:G50)</f>
        <v>119.77000000000001</v>
      </c>
      <c r="H51" s="9">
        <f t="shared" si="4"/>
        <v>779.13</v>
      </c>
      <c r="I51" s="9">
        <f t="shared" si="4"/>
        <v>0.32900000000000001</v>
      </c>
      <c r="J51" s="9">
        <f t="shared" si="4"/>
        <v>31.44</v>
      </c>
      <c r="K51" s="9">
        <f t="shared" si="4"/>
        <v>251.26999999999998</v>
      </c>
      <c r="L51" s="9">
        <f t="shared" si="4"/>
        <v>3.4899999999999998</v>
      </c>
      <c r="M51" s="9">
        <f t="shared" si="4"/>
        <v>139.04</v>
      </c>
      <c r="N51" s="9">
        <f t="shared" si="4"/>
        <v>275</v>
      </c>
      <c r="O51" s="9">
        <f t="shared" si="4"/>
        <v>110.57</v>
      </c>
      <c r="P51" s="9">
        <f t="shared" si="4"/>
        <v>8.9</v>
      </c>
      <c r="Q51" s="30"/>
    </row>
    <row r="52" spans="1:17">
      <c r="A52" s="67" t="s">
        <v>36</v>
      </c>
      <c r="B52" s="68"/>
      <c r="C52" s="69"/>
      <c r="D52" s="8"/>
      <c r="E52" s="9">
        <f t="shared" ref="E52:P52" si="5">E42+E51</f>
        <v>44.419999999999995</v>
      </c>
      <c r="F52" s="9">
        <f t="shared" si="5"/>
        <v>42.26</v>
      </c>
      <c r="G52" s="9">
        <f t="shared" si="5"/>
        <v>202.82</v>
      </c>
      <c r="H52" s="9">
        <f t="shared" si="5"/>
        <v>1369.23</v>
      </c>
      <c r="I52" s="9">
        <f t="shared" si="5"/>
        <v>0.55800000000000005</v>
      </c>
      <c r="J52" s="9">
        <f t="shared" si="5"/>
        <v>44.400000000000006</v>
      </c>
      <c r="K52" s="9">
        <f t="shared" si="5"/>
        <v>370.99</v>
      </c>
      <c r="L52" s="9">
        <f t="shared" si="5"/>
        <v>4.1899999999999995</v>
      </c>
      <c r="M52" s="9">
        <f t="shared" si="5"/>
        <v>635.06999999999994</v>
      </c>
      <c r="N52" s="9">
        <f t="shared" si="5"/>
        <v>769.7</v>
      </c>
      <c r="O52" s="9">
        <f t="shared" si="5"/>
        <v>239.07</v>
      </c>
      <c r="P52" s="9">
        <f t="shared" si="5"/>
        <v>15.870000000000001</v>
      </c>
      <c r="Q52" s="30"/>
    </row>
    <row r="53" spans="1:17">
      <c r="A53" s="28"/>
      <c r="B53" s="28"/>
      <c r="C53" s="28"/>
      <c r="D53" s="29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</row>
    <row r="54" spans="1:17">
      <c r="Q54" s="30"/>
    </row>
    <row r="55" spans="1:17">
      <c r="A55" s="28"/>
      <c r="B55" s="28"/>
      <c r="C55" s="28"/>
      <c r="D55" s="29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</row>
    <row r="56" spans="1:17">
      <c r="A56" s="28"/>
      <c r="B56" s="28"/>
      <c r="C56" s="28"/>
      <c r="D56" s="29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</row>
    <row r="57" spans="1:17">
      <c r="A57" s="28"/>
      <c r="B57" s="28"/>
      <c r="C57" s="28"/>
      <c r="D57" s="29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1:17">
      <c r="A58" s="12" t="s">
        <v>0</v>
      </c>
      <c r="B58" s="13"/>
      <c r="C58" s="13"/>
      <c r="D58" s="13"/>
      <c r="E58" s="13"/>
      <c r="F58" s="13"/>
      <c r="G58" s="13"/>
      <c r="H58" s="13"/>
      <c r="I58" s="13"/>
      <c r="J58" s="13"/>
      <c r="K58" s="74"/>
      <c r="L58" s="74"/>
      <c r="M58" s="74"/>
      <c r="N58" s="74"/>
      <c r="O58" s="74"/>
      <c r="P58" s="74"/>
      <c r="Q58" s="42"/>
    </row>
    <row r="59" spans="1:17">
      <c r="A59" s="70" t="s">
        <v>44</v>
      </c>
      <c r="B59" s="70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43"/>
    </row>
    <row r="60" spans="1:17" ht="15" customHeight="1">
      <c r="A60" s="14"/>
      <c r="B60" s="13"/>
      <c r="C60" s="13"/>
      <c r="D60" s="13"/>
      <c r="E60" s="15" t="s">
        <v>2</v>
      </c>
      <c r="F60" s="75">
        <v>3</v>
      </c>
      <c r="G60" s="76"/>
      <c r="H60" s="76"/>
      <c r="I60" s="77" t="s">
        <v>3</v>
      </c>
      <c r="J60" s="77"/>
      <c r="K60" s="78" t="s">
        <v>116</v>
      </c>
      <c r="L60" s="78"/>
      <c r="M60" s="78"/>
      <c r="N60" s="78"/>
      <c r="O60" s="78"/>
      <c r="P60" s="78"/>
      <c r="Q60" s="40"/>
    </row>
    <row r="61" spans="1:17">
      <c r="A61" s="13"/>
      <c r="B61" s="13"/>
      <c r="C61" s="13"/>
      <c r="D61" s="77" t="s">
        <v>4</v>
      </c>
      <c r="E61" s="77"/>
      <c r="F61" s="16" t="s">
        <v>5</v>
      </c>
      <c r="G61" s="13"/>
      <c r="H61" s="13"/>
      <c r="I61" s="77" t="s">
        <v>6</v>
      </c>
      <c r="J61" s="77"/>
      <c r="K61" s="79" t="s">
        <v>7</v>
      </c>
      <c r="L61" s="79"/>
      <c r="M61" s="79"/>
      <c r="N61" s="79"/>
      <c r="O61" s="79"/>
      <c r="P61" s="79"/>
      <c r="Q61" s="44"/>
    </row>
    <row r="62" spans="1:17">
      <c r="A62" s="72" t="s">
        <v>8</v>
      </c>
      <c r="B62" s="72" t="s">
        <v>9</v>
      </c>
      <c r="C62" s="72"/>
      <c r="D62" s="72" t="s">
        <v>10</v>
      </c>
      <c r="E62" s="71" t="s">
        <v>11</v>
      </c>
      <c r="F62" s="71"/>
      <c r="G62" s="71"/>
      <c r="H62" s="72" t="s">
        <v>12</v>
      </c>
      <c r="I62" s="71" t="s">
        <v>13</v>
      </c>
      <c r="J62" s="71"/>
      <c r="K62" s="71"/>
      <c r="L62" s="71"/>
      <c r="M62" s="71" t="s">
        <v>14</v>
      </c>
      <c r="N62" s="71"/>
      <c r="O62" s="71"/>
      <c r="P62" s="71"/>
      <c r="Q62" s="53"/>
    </row>
    <row r="63" spans="1:17">
      <c r="A63" s="73"/>
      <c r="B63" s="89"/>
      <c r="C63" s="90"/>
      <c r="D63" s="73"/>
      <c r="E63" s="17" t="s">
        <v>15</v>
      </c>
      <c r="F63" s="17" t="s">
        <v>16</v>
      </c>
      <c r="G63" s="17" t="s">
        <v>17</v>
      </c>
      <c r="H63" s="73"/>
      <c r="I63" s="17" t="s">
        <v>18</v>
      </c>
      <c r="J63" s="17" t="s">
        <v>19</v>
      </c>
      <c r="K63" s="17" t="s">
        <v>20</v>
      </c>
      <c r="L63" s="17" t="s">
        <v>21</v>
      </c>
      <c r="M63" s="17" t="s">
        <v>22</v>
      </c>
      <c r="N63" s="17" t="s">
        <v>23</v>
      </c>
      <c r="O63" s="17" t="s">
        <v>24</v>
      </c>
      <c r="P63" s="17" t="s">
        <v>25</v>
      </c>
      <c r="Q63" s="53"/>
    </row>
    <row r="64" spans="1:17">
      <c r="A64" s="18">
        <v>1</v>
      </c>
      <c r="B64" s="88">
        <v>2</v>
      </c>
      <c r="C64" s="88"/>
      <c r="D64" s="18">
        <v>3</v>
      </c>
      <c r="E64" s="18">
        <v>4</v>
      </c>
      <c r="F64" s="18">
        <v>5</v>
      </c>
      <c r="G64" s="18">
        <v>6</v>
      </c>
      <c r="H64" s="18">
        <v>7</v>
      </c>
      <c r="I64" s="18">
        <v>8</v>
      </c>
      <c r="J64" s="18">
        <v>9</v>
      </c>
      <c r="K64" s="18">
        <v>10</v>
      </c>
      <c r="L64" s="18">
        <v>11</v>
      </c>
      <c r="M64" s="18">
        <v>12</v>
      </c>
      <c r="N64" s="18">
        <v>13</v>
      </c>
      <c r="O64" s="18">
        <v>14</v>
      </c>
      <c r="P64" s="18">
        <v>15</v>
      </c>
      <c r="Q64" s="54"/>
    </row>
    <row r="65" spans="1:17">
      <c r="A65" s="82" t="s">
        <v>37</v>
      </c>
      <c r="B65" s="82"/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52"/>
    </row>
    <row r="66" spans="1:17" ht="26.25" customHeight="1">
      <c r="A66" s="8">
        <v>195</v>
      </c>
      <c r="B66" s="62" t="s">
        <v>81</v>
      </c>
      <c r="C66" s="63"/>
      <c r="D66" s="8">
        <v>185</v>
      </c>
      <c r="E66" s="10">
        <v>7.3</v>
      </c>
      <c r="F66" s="10">
        <v>7.4</v>
      </c>
      <c r="G66" s="10">
        <v>37.5</v>
      </c>
      <c r="H66" s="10">
        <v>251</v>
      </c>
      <c r="I66" s="10">
        <v>0.14000000000000001</v>
      </c>
      <c r="J66" s="10">
        <v>0.45</v>
      </c>
      <c r="K66" s="10">
        <v>0</v>
      </c>
      <c r="L66" s="10">
        <v>0</v>
      </c>
      <c r="M66" s="10">
        <v>120.37</v>
      </c>
      <c r="N66" s="10">
        <v>0</v>
      </c>
      <c r="O66" s="10">
        <v>37.229999999999997</v>
      </c>
      <c r="P66" s="10">
        <v>2.17</v>
      </c>
      <c r="Q66" s="30"/>
    </row>
    <row r="67" spans="1:17" ht="17.25" customHeight="1">
      <c r="A67" s="8">
        <v>583</v>
      </c>
      <c r="B67" s="66" t="s">
        <v>99</v>
      </c>
      <c r="C67" s="66"/>
      <c r="D67" s="8">
        <v>60</v>
      </c>
      <c r="E67" s="10">
        <v>4.5</v>
      </c>
      <c r="F67" s="10">
        <v>7.8</v>
      </c>
      <c r="G67" s="10">
        <v>36.200000000000003</v>
      </c>
      <c r="H67" s="10">
        <v>233</v>
      </c>
      <c r="I67" s="10">
        <v>0.06</v>
      </c>
      <c r="J67" s="10">
        <v>0</v>
      </c>
      <c r="K67" s="10">
        <v>0</v>
      </c>
      <c r="L67" s="10">
        <v>0</v>
      </c>
      <c r="M67" s="10">
        <v>10.77</v>
      </c>
      <c r="N67" s="10">
        <v>0</v>
      </c>
      <c r="O67" s="10">
        <v>7</v>
      </c>
      <c r="P67" s="10">
        <v>0.59</v>
      </c>
      <c r="Q67" s="51"/>
    </row>
    <row r="68" spans="1:17">
      <c r="A68" s="8">
        <v>271</v>
      </c>
      <c r="B68" s="66" t="s">
        <v>45</v>
      </c>
      <c r="C68" s="66"/>
      <c r="D68" s="8">
        <v>200</v>
      </c>
      <c r="E68" s="9">
        <v>0.08</v>
      </c>
      <c r="F68" s="9">
        <v>0.02</v>
      </c>
      <c r="G68" s="9">
        <v>10.01</v>
      </c>
      <c r="H68" s="9">
        <v>40.51</v>
      </c>
      <c r="I68" s="9">
        <v>0</v>
      </c>
      <c r="J68" s="9">
        <v>0</v>
      </c>
      <c r="K68" s="9">
        <v>0</v>
      </c>
      <c r="L68" s="9">
        <v>0</v>
      </c>
      <c r="M68" s="9">
        <v>0.3</v>
      </c>
      <c r="N68" s="9">
        <v>0</v>
      </c>
      <c r="O68" s="9">
        <v>0</v>
      </c>
      <c r="P68" s="9">
        <v>0.03</v>
      </c>
      <c r="Q68" s="30"/>
    </row>
    <row r="69" spans="1:17" ht="15" customHeight="1">
      <c r="A69" s="10">
        <v>1</v>
      </c>
      <c r="B69" s="62" t="s">
        <v>29</v>
      </c>
      <c r="C69" s="63"/>
      <c r="D69" s="8">
        <v>30</v>
      </c>
      <c r="E69" s="9">
        <v>2.4300000000000002</v>
      </c>
      <c r="F69" s="9">
        <v>0.3</v>
      </c>
      <c r="G69" s="9">
        <v>14.64</v>
      </c>
      <c r="H69" s="9">
        <v>72.599999999999994</v>
      </c>
      <c r="I69" s="9">
        <v>8.9999999999999993E-3</v>
      </c>
      <c r="J69" s="9">
        <v>0</v>
      </c>
      <c r="K69" s="10">
        <v>0</v>
      </c>
      <c r="L69" s="10">
        <v>0.05</v>
      </c>
      <c r="M69" s="10">
        <v>0.9</v>
      </c>
      <c r="N69" s="10">
        <v>26.1</v>
      </c>
      <c r="O69" s="9">
        <v>0.63</v>
      </c>
      <c r="P69" s="9">
        <v>0.05</v>
      </c>
      <c r="Q69" s="51"/>
    </row>
    <row r="70" spans="1:17">
      <c r="A70" s="8">
        <v>588</v>
      </c>
      <c r="B70" s="66" t="s">
        <v>40</v>
      </c>
      <c r="C70" s="66"/>
      <c r="D70" s="8">
        <v>100</v>
      </c>
      <c r="E70" s="9">
        <v>0.4</v>
      </c>
      <c r="F70" s="9">
        <v>0.4</v>
      </c>
      <c r="G70" s="9">
        <v>9.8000000000000007</v>
      </c>
      <c r="H70" s="9">
        <v>47</v>
      </c>
      <c r="I70" s="9">
        <v>0.03</v>
      </c>
      <c r="J70" s="9">
        <v>10</v>
      </c>
      <c r="K70" s="9">
        <v>5</v>
      </c>
      <c r="L70" s="9">
        <v>0.2</v>
      </c>
      <c r="M70" s="9">
        <v>16</v>
      </c>
      <c r="N70" s="9">
        <v>11</v>
      </c>
      <c r="O70" s="9">
        <v>9</v>
      </c>
      <c r="P70" s="9">
        <v>2.2000000000000002</v>
      </c>
      <c r="Q70" s="30"/>
    </row>
    <row r="71" spans="1:17">
      <c r="A71" s="67" t="s">
        <v>46</v>
      </c>
      <c r="B71" s="68"/>
      <c r="C71" s="69"/>
      <c r="D71" s="8">
        <f>D66+D67+D68+D69+D70</f>
        <v>575</v>
      </c>
      <c r="E71" s="8">
        <f>E66+E67+E68+E69+E70</f>
        <v>14.71</v>
      </c>
      <c r="F71" s="8">
        <f t="shared" ref="F71:P71" si="6">F66+F67+F68+F69+F70</f>
        <v>15.92</v>
      </c>
      <c r="G71" s="8">
        <f t="shared" si="6"/>
        <v>108.15</v>
      </c>
      <c r="H71" s="8">
        <f t="shared" si="6"/>
        <v>644.11</v>
      </c>
      <c r="I71" s="8">
        <f t="shared" si="6"/>
        <v>0.23900000000000002</v>
      </c>
      <c r="J71" s="8">
        <f t="shared" si="6"/>
        <v>10.45</v>
      </c>
      <c r="K71" s="8">
        <f t="shared" si="6"/>
        <v>5</v>
      </c>
      <c r="L71" s="8">
        <f t="shared" si="6"/>
        <v>0.25</v>
      </c>
      <c r="M71" s="8">
        <f t="shared" si="6"/>
        <v>148.34000000000003</v>
      </c>
      <c r="N71" s="8">
        <f t="shared" si="6"/>
        <v>37.1</v>
      </c>
      <c r="O71" s="8">
        <f t="shared" si="6"/>
        <v>53.86</v>
      </c>
      <c r="P71" s="8">
        <f t="shared" si="6"/>
        <v>5.0399999999999991</v>
      </c>
      <c r="Q71" s="29"/>
    </row>
    <row r="72" spans="1:17">
      <c r="A72" s="82" t="s">
        <v>32</v>
      </c>
      <c r="B72" s="82"/>
      <c r="C72" s="82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52"/>
    </row>
    <row r="73" spans="1:17" ht="13.5" customHeight="1">
      <c r="A73" s="8">
        <v>45</v>
      </c>
      <c r="B73" s="66" t="s">
        <v>53</v>
      </c>
      <c r="C73" s="66"/>
      <c r="D73" s="8">
        <v>60</v>
      </c>
      <c r="E73" s="9">
        <v>0.82</v>
      </c>
      <c r="F73" s="9">
        <v>3.71</v>
      </c>
      <c r="G73" s="9">
        <v>5.0599999999999996</v>
      </c>
      <c r="H73" s="9">
        <v>56.8</v>
      </c>
      <c r="I73" s="9">
        <v>0.04</v>
      </c>
      <c r="J73" s="9">
        <v>6.15</v>
      </c>
      <c r="K73" s="9">
        <v>0</v>
      </c>
      <c r="L73" s="9">
        <v>0</v>
      </c>
      <c r="M73" s="9">
        <v>13.92</v>
      </c>
      <c r="N73" s="9">
        <v>26.98</v>
      </c>
      <c r="O73" s="9">
        <v>12.45</v>
      </c>
      <c r="P73" s="9">
        <v>0.51</v>
      </c>
      <c r="Q73" s="30"/>
    </row>
    <row r="74" spans="1:17" ht="27" customHeight="1">
      <c r="A74" s="8">
        <v>98</v>
      </c>
      <c r="B74" s="66" t="s">
        <v>74</v>
      </c>
      <c r="C74" s="66"/>
      <c r="D74" s="8">
        <v>200</v>
      </c>
      <c r="E74" s="10">
        <v>1.7</v>
      </c>
      <c r="F74" s="10">
        <v>4.8600000000000003</v>
      </c>
      <c r="G74" s="10">
        <v>11.42</v>
      </c>
      <c r="H74" s="10">
        <v>96.49</v>
      </c>
      <c r="I74" s="10">
        <v>0.05</v>
      </c>
      <c r="J74" s="10">
        <v>19.14</v>
      </c>
      <c r="K74" s="10">
        <v>162.19999999999999</v>
      </c>
      <c r="L74" s="10">
        <v>1.85</v>
      </c>
      <c r="M74" s="10">
        <v>26.2</v>
      </c>
      <c r="N74" s="10">
        <v>42.89</v>
      </c>
      <c r="O74" s="10">
        <v>16.850000000000001</v>
      </c>
      <c r="P74" s="10">
        <v>0.55000000000000004</v>
      </c>
      <c r="Q74" s="51"/>
    </row>
    <row r="75" spans="1:17" ht="27.75" customHeight="1">
      <c r="A75" s="8">
        <v>2</v>
      </c>
      <c r="B75" s="62" t="s">
        <v>72</v>
      </c>
      <c r="C75" s="63"/>
      <c r="D75" s="10">
        <v>110</v>
      </c>
      <c r="E75" s="10">
        <v>10.5</v>
      </c>
      <c r="F75" s="10">
        <v>10.5</v>
      </c>
      <c r="G75" s="10">
        <v>9.6999999999999993</v>
      </c>
      <c r="H75" s="10">
        <v>191</v>
      </c>
      <c r="I75" s="10">
        <v>0.08</v>
      </c>
      <c r="J75" s="10">
        <v>1.6</v>
      </c>
      <c r="K75" s="10">
        <v>42.1</v>
      </c>
      <c r="L75" s="10">
        <v>2.5</v>
      </c>
      <c r="M75" s="10">
        <v>25.6</v>
      </c>
      <c r="N75" s="10">
        <v>94.8</v>
      </c>
      <c r="O75" s="10">
        <v>14.1</v>
      </c>
      <c r="P75" s="10">
        <v>1.5</v>
      </c>
      <c r="Q75" s="51"/>
    </row>
    <row r="76" spans="1:17" ht="14.25" customHeight="1">
      <c r="A76" s="8">
        <v>163</v>
      </c>
      <c r="B76" s="64" t="s">
        <v>77</v>
      </c>
      <c r="C76" s="65"/>
      <c r="D76" s="8">
        <v>150</v>
      </c>
      <c r="E76" s="10">
        <v>15.68</v>
      </c>
      <c r="F76" s="10">
        <v>4.71</v>
      </c>
      <c r="G76" s="10">
        <v>32.770000000000003</v>
      </c>
      <c r="H76" s="10">
        <v>236.37</v>
      </c>
      <c r="I76" s="10">
        <v>0.61</v>
      </c>
      <c r="J76" s="9">
        <v>0</v>
      </c>
      <c r="K76" s="10">
        <v>23.86</v>
      </c>
      <c r="L76" s="10">
        <v>0.39</v>
      </c>
      <c r="M76" s="10">
        <v>61.72</v>
      </c>
      <c r="N76" s="10">
        <v>155.18</v>
      </c>
      <c r="O76" s="10">
        <v>59.87</v>
      </c>
      <c r="P76" s="10">
        <v>4.7699999999999996</v>
      </c>
      <c r="Q76" s="51"/>
    </row>
    <row r="77" spans="1:17" ht="24.75" customHeight="1">
      <c r="A77" s="8">
        <v>282</v>
      </c>
      <c r="B77" s="66" t="s">
        <v>47</v>
      </c>
      <c r="C77" s="66"/>
      <c r="D77" s="8">
        <v>200</v>
      </c>
      <c r="E77" s="9">
        <v>0.16</v>
      </c>
      <c r="F77" s="10">
        <v>0</v>
      </c>
      <c r="G77" s="10">
        <v>14.99</v>
      </c>
      <c r="H77" s="10">
        <v>60.64</v>
      </c>
      <c r="I77" s="10">
        <v>0.02</v>
      </c>
      <c r="J77" s="10">
        <v>0</v>
      </c>
      <c r="K77" s="10">
        <v>0</v>
      </c>
      <c r="L77" s="10">
        <v>0</v>
      </c>
      <c r="M77" s="10">
        <v>12</v>
      </c>
      <c r="N77" s="10">
        <v>2.4</v>
      </c>
      <c r="O77" s="10">
        <v>0</v>
      </c>
      <c r="P77" s="10">
        <v>0.8</v>
      </c>
      <c r="Q77" s="51"/>
    </row>
    <row r="78" spans="1:17" ht="15" customHeight="1">
      <c r="A78" s="10">
        <v>1</v>
      </c>
      <c r="B78" s="66" t="s">
        <v>29</v>
      </c>
      <c r="C78" s="66"/>
      <c r="D78" s="8">
        <v>30</v>
      </c>
      <c r="E78" s="9">
        <v>2.4300000000000002</v>
      </c>
      <c r="F78" s="9">
        <v>0.3</v>
      </c>
      <c r="G78" s="9">
        <v>14.64</v>
      </c>
      <c r="H78" s="9">
        <v>72.599999999999994</v>
      </c>
      <c r="I78" s="9">
        <v>8.9999999999999993E-3</v>
      </c>
      <c r="J78" s="9">
        <v>0</v>
      </c>
      <c r="K78" s="10">
        <v>0</v>
      </c>
      <c r="L78" s="10">
        <v>0.05</v>
      </c>
      <c r="M78" s="10">
        <v>0.9</v>
      </c>
      <c r="N78" s="10">
        <v>26.1</v>
      </c>
      <c r="O78" s="9">
        <v>0.63</v>
      </c>
      <c r="P78" s="9">
        <v>0.05</v>
      </c>
      <c r="Q78" s="30"/>
    </row>
    <row r="79" spans="1:17" ht="15" customHeight="1">
      <c r="A79" s="8">
        <v>2</v>
      </c>
      <c r="B79" s="66" t="s">
        <v>75</v>
      </c>
      <c r="C79" s="66"/>
      <c r="D79" s="8">
        <v>20</v>
      </c>
      <c r="E79" s="10">
        <v>1.7</v>
      </c>
      <c r="F79" s="10">
        <v>0.66</v>
      </c>
      <c r="G79" s="10">
        <v>9.66</v>
      </c>
      <c r="H79" s="10">
        <v>51.8</v>
      </c>
      <c r="I79" s="10">
        <v>0.06</v>
      </c>
      <c r="J79" s="9">
        <v>0</v>
      </c>
      <c r="K79" s="9">
        <v>0</v>
      </c>
      <c r="L79" s="10">
        <v>0.11</v>
      </c>
      <c r="M79" s="10">
        <v>10.5</v>
      </c>
      <c r="N79" s="10">
        <v>47.4</v>
      </c>
      <c r="O79" s="10">
        <v>14.1</v>
      </c>
      <c r="P79" s="10">
        <v>1.1599999999999999</v>
      </c>
      <c r="Q79" s="51"/>
    </row>
    <row r="80" spans="1:17">
      <c r="A80" s="67" t="s">
        <v>43</v>
      </c>
      <c r="B80" s="68"/>
      <c r="C80" s="69"/>
      <c r="D80" s="8">
        <f>D73+D74+D75+D76+D77+D78+D79</f>
        <v>770</v>
      </c>
      <c r="E80" s="8">
        <f t="shared" ref="E80:P80" si="7">E73+E74+E75+E76+E77+E78+E79</f>
        <v>32.99</v>
      </c>
      <c r="F80" s="8">
        <f t="shared" si="7"/>
        <v>24.740000000000002</v>
      </c>
      <c r="G80" s="8">
        <f t="shared" si="7"/>
        <v>98.24</v>
      </c>
      <c r="H80" s="8">
        <f t="shared" si="7"/>
        <v>765.69999999999993</v>
      </c>
      <c r="I80" s="8">
        <f t="shared" si="7"/>
        <v>0.86899999999999999</v>
      </c>
      <c r="J80" s="8">
        <f t="shared" si="7"/>
        <v>26.89</v>
      </c>
      <c r="K80" s="8">
        <f t="shared" si="7"/>
        <v>228.15999999999997</v>
      </c>
      <c r="L80" s="8">
        <f t="shared" si="7"/>
        <v>4.8999999999999995</v>
      </c>
      <c r="M80" s="8">
        <f t="shared" si="7"/>
        <v>150.84</v>
      </c>
      <c r="N80" s="8">
        <f t="shared" si="7"/>
        <v>395.75</v>
      </c>
      <c r="O80" s="8">
        <f t="shared" si="7"/>
        <v>117.99999999999999</v>
      </c>
      <c r="P80" s="8">
        <f t="shared" si="7"/>
        <v>9.3400000000000016</v>
      </c>
      <c r="Q80" s="29"/>
    </row>
    <row r="81" spans="1:17">
      <c r="A81" s="80" t="s">
        <v>36</v>
      </c>
      <c r="B81" s="80"/>
      <c r="C81" s="80"/>
      <c r="D81" s="80"/>
      <c r="E81" s="9">
        <f>E71+E80</f>
        <v>47.7</v>
      </c>
      <c r="F81" s="9">
        <f t="shared" ref="F81:P81" si="8">F71+F80</f>
        <v>40.660000000000004</v>
      </c>
      <c r="G81" s="9">
        <f t="shared" si="8"/>
        <v>206.39</v>
      </c>
      <c r="H81" s="9">
        <f t="shared" si="8"/>
        <v>1409.81</v>
      </c>
      <c r="I81" s="9">
        <f t="shared" si="8"/>
        <v>1.1080000000000001</v>
      </c>
      <c r="J81" s="9">
        <f t="shared" si="8"/>
        <v>37.340000000000003</v>
      </c>
      <c r="K81" s="9">
        <f t="shared" si="8"/>
        <v>233.15999999999997</v>
      </c>
      <c r="L81" s="9">
        <f t="shared" si="8"/>
        <v>5.1499999999999995</v>
      </c>
      <c r="M81" s="9">
        <f t="shared" si="8"/>
        <v>299.18000000000006</v>
      </c>
      <c r="N81" s="9">
        <f t="shared" si="8"/>
        <v>432.85</v>
      </c>
      <c r="O81" s="9">
        <f t="shared" si="8"/>
        <v>171.85999999999999</v>
      </c>
      <c r="P81" s="9">
        <f t="shared" si="8"/>
        <v>14.38</v>
      </c>
      <c r="Q81" s="30"/>
    </row>
    <row r="82" spans="1:17">
      <c r="A82" s="31"/>
      <c r="B82" s="31"/>
      <c r="C82" s="31"/>
      <c r="D82" s="31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</row>
    <row r="83" spans="1:17">
      <c r="A83" s="31"/>
      <c r="B83" s="31"/>
      <c r="C83" s="31"/>
      <c r="D83" s="31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</row>
    <row r="84" spans="1:17">
      <c r="A84" s="31"/>
      <c r="B84" s="31"/>
      <c r="C84" s="31"/>
      <c r="D84" s="31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</row>
    <row r="85" spans="1:17">
      <c r="A85" s="31"/>
      <c r="B85" s="31"/>
      <c r="C85" s="31"/>
      <c r="D85" s="31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</row>
    <row r="86" spans="1:17">
      <c r="A86" s="31"/>
      <c r="B86" s="31"/>
      <c r="C86" s="31"/>
      <c r="D86" s="31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</row>
    <row r="87" spans="1:17">
      <c r="A87" s="12" t="s">
        <v>0</v>
      </c>
      <c r="B87" s="13"/>
      <c r="C87" s="13"/>
      <c r="D87" s="13"/>
      <c r="E87" s="13"/>
      <c r="F87" s="13"/>
      <c r="G87" s="13"/>
      <c r="H87" s="13"/>
      <c r="I87" s="13"/>
      <c r="J87" s="13"/>
      <c r="K87" s="74"/>
      <c r="L87" s="74"/>
      <c r="M87" s="74"/>
      <c r="N87" s="74"/>
      <c r="O87" s="74"/>
      <c r="P87" s="74"/>
      <c r="Q87" s="42"/>
    </row>
    <row r="88" spans="1:17">
      <c r="A88" s="70" t="s">
        <v>48</v>
      </c>
      <c r="B88" s="70"/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0"/>
      <c r="Q88" s="43"/>
    </row>
    <row r="89" spans="1:17" ht="15" customHeight="1">
      <c r="A89" s="14"/>
      <c r="B89" s="13"/>
      <c r="C89" s="13"/>
      <c r="D89" s="13"/>
      <c r="E89" s="15" t="s">
        <v>2</v>
      </c>
      <c r="F89" s="75">
        <v>4</v>
      </c>
      <c r="G89" s="76"/>
      <c r="H89" s="76"/>
      <c r="I89" s="77" t="s">
        <v>3</v>
      </c>
      <c r="J89" s="77"/>
      <c r="K89" s="78" t="s">
        <v>116</v>
      </c>
      <c r="L89" s="78"/>
      <c r="M89" s="78"/>
      <c r="N89" s="78"/>
      <c r="O89" s="78"/>
      <c r="P89" s="78"/>
      <c r="Q89" s="40"/>
    </row>
    <row r="90" spans="1:17">
      <c r="A90" s="13"/>
      <c r="B90" s="13"/>
      <c r="C90" s="13"/>
      <c r="D90" s="77" t="s">
        <v>4</v>
      </c>
      <c r="E90" s="77"/>
      <c r="F90" s="16" t="s">
        <v>5</v>
      </c>
      <c r="G90" s="13"/>
      <c r="H90" s="13"/>
      <c r="I90" s="77" t="s">
        <v>6</v>
      </c>
      <c r="J90" s="77"/>
      <c r="K90" s="79" t="s">
        <v>7</v>
      </c>
      <c r="L90" s="79"/>
      <c r="M90" s="79"/>
      <c r="N90" s="79"/>
      <c r="O90" s="79"/>
      <c r="P90" s="79"/>
      <c r="Q90" s="44"/>
    </row>
    <row r="91" spans="1:17">
      <c r="A91" s="72" t="s">
        <v>8</v>
      </c>
      <c r="B91" s="72" t="s">
        <v>9</v>
      </c>
      <c r="C91" s="72"/>
      <c r="D91" s="72" t="s">
        <v>10</v>
      </c>
      <c r="E91" s="71" t="s">
        <v>11</v>
      </c>
      <c r="F91" s="71"/>
      <c r="G91" s="71"/>
      <c r="H91" s="72" t="s">
        <v>12</v>
      </c>
      <c r="I91" s="71" t="s">
        <v>13</v>
      </c>
      <c r="J91" s="71"/>
      <c r="K91" s="71"/>
      <c r="L91" s="71"/>
      <c r="M91" s="71" t="s">
        <v>14</v>
      </c>
      <c r="N91" s="71"/>
      <c r="O91" s="71"/>
      <c r="P91" s="71"/>
      <c r="Q91" s="53"/>
    </row>
    <row r="92" spans="1:17">
      <c r="A92" s="73"/>
      <c r="B92" s="89"/>
      <c r="C92" s="90"/>
      <c r="D92" s="73"/>
      <c r="E92" s="17" t="s">
        <v>15</v>
      </c>
      <c r="F92" s="17" t="s">
        <v>16</v>
      </c>
      <c r="G92" s="17" t="s">
        <v>17</v>
      </c>
      <c r="H92" s="73"/>
      <c r="I92" s="17" t="s">
        <v>18</v>
      </c>
      <c r="J92" s="17" t="s">
        <v>19</v>
      </c>
      <c r="K92" s="17" t="s">
        <v>20</v>
      </c>
      <c r="L92" s="17" t="s">
        <v>21</v>
      </c>
      <c r="M92" s="17" t="s">
        <v>22</v>
      </c>
      <c r="N92" s="17" t="s">
        <v>23</v>
      </c>
      <c r="O92" s="17" t="s">
        <v>24</v>
      </c>
      <c r="P92" s="17" t="s">
        <v>25</v>
      </c>
      <c r="Q92" s="53"/>
    </row>
    <row r="93" spans="1:17">
      <c r="A93" s="18">
        <v>1</v>
      </c>
      <c r="B93" s="88">
        <v>2</v>
      </c>
      <c r="C93" s="88"/>
      <c r="D93" s="18">
        <v>3</v>
      </c>
      <c r="E93" s="18">
        <v>4</v>
      </c>
      <c r="F93" s="18">
        <v>5</v>
      </c>
      <c r="G93" s="18">
        <v>6</v>
      </c>
      <c r="H93" s="18">
        <v>7</v>
      </c>
      <c r="I93" s="18">
        <v>8</v>
      </c>
      <c r="J93" s="18">
        <v>9</v>
      </c>
      <c r="K93" s="18">
        <v>10</v>
      </c>
      <c r="L93" s="18">
        <v>11</v>
      </c>
      <c r="M93" s="18">
        <v>12</v>
      </c>
      <c r="N93" s="18">
        <v>13</v>
      </c>
      <c r="O93" s="18">
        <v>14</v>
      </c>
      <c r="P93" s="18">
        <v>15</v>
      </c>
      <c r="Q93" s="54"/>
    </row>
    <row r="94" spans="1:17">
      <c r="A94" s="82" t="s">
        <v>37</v>
      </c>
      <c r="B94" s="82"/>
      <c r="C94" s="82"/>
      <c r="D94" s="82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52"/>
    </row>
    <row r="95" spans="1:17" ht="24" customHeight="1">
      <c r="A95" s="8">
        <v>330</v>
      </c>
      <c r="B95" s="66" t="s">
        <v>79</v>
      </c>
      <c r="C95" s="66"/>
      <c r="D95" s="8">
        <v>170</v>
      </c>
      <c r="E95" s="10">
        <v>9.8699999999999992</v>
      </c>
      <c r="F95" s="10">
        <v>6.2</v>
      </c>
      <c r="G95" s="10">
        <v>44.6</v>
      </c>
      <c r="H95" s="10">
        <v>273.29000000000002</v>
      </c>
      <c r="I95" s="10">
        <v>0.34</v>
      </c>
      <c r="J95" s="10">
        <v>0</v>
      </c>
      <c r="K95" s="10">
        <v>24.06</v>
      </c>
      <c r="L95" s="10">
        <v>0.67</v>
      </c>
      <c r="M95" s="10">
        <v>16.8</v>
      </c>
      <c r="N95" s="10">
        <v>233.94</v>
      </c>
      <c r="O95" s="10">
        <v>156.03</v>
      </c>
      <c r="P95" s="10">
        <v>5.24</v>
      </c>
      <c r="Q95" s="51"/>
    </row>
    <row r="96" spans="1:17" ht="27" customHeight="1">
      <c r="A96" s="8">
        <v>2</v>
      </c>
      <c r="B96" s="62" t="s">
        <v>72</v>
      </c>
      <c r="C96" s="63"/>
      <c r="D96" s="10">
        <v>110</v>
      </c>
      <c r="E96" s="10">
        <v>10.5</v>
      </c>
      <c r="F96" s="10">
        <v>10.5</v>
      </c>
      <c r="G96" s="10">
        <v>9.6999999999999993</v>
      </c>
      <c r="H96" s="10">
        <v>191</v>
      </c>
      <c r="I96" s="10">
        <v>0.08</v>
      </c>
      <c r="J96" s="10">
        <v>1.6</v>
      </c>
      <c r="K96" s="10">
        <v>42.1</v>
      </c>
      <c r="L96" s="10">
        <v>2.5</v>
      </c>
      <c r="M96" s="10">
        <v>25.6</v>
      </c>
      <c r="N96" s="10">
        <v>94.8</v>
      </c>
      <c r="O96" s="10">
        <v>14.1</v>
      </c>
      <c r="P96" s="10">
        <v>1.5</v>
      </c>
      <c r="Q96" s="51"/>
    </row>
    <row r="97" spans="1:17">
      <c r="A97" s="8">
        <v>9</v>
      </c>
      <c r="B97" s="66" t="s">
        <v>49</v>
      </c>
      <c r="C97" s="66"/>
      <c r="D97" s="8">
        <v>10</v>
      </c>
      <c r="E97" s="20">
        <v>2.3199999999999998</v>
      </c>
      <c r="F97" s="20">
        <v>2.95</v>
      </c>
      <c r="G97" s="20">
        <v>0</v>
      </c>
      <c r="H97" s="20">
        <v>36.4</v>
      </c>
      <c r="I97" s="9">
        <v>0</v>
      </c>
      <c r="J97" s="20">
        <v>7.0000000000000007E-2</v>
      </c>
      <c r="K97" s="20">
        <v>28.8</v>
      </c>
      <c r="L97" s="20">
        <v>0.05</v>
      </c>
      <c r="M97" s="20">
        <v>88</v>
      </c>
      <c r="N97" s="20">
        <v>50</v>
      </c>
      <c r="O97" s="20">
        <v>3.5</v>
      </c>
      <c r="P97" s="20">
        <v>0.1</v>
      </c>
      <c r="Q97" s="56"/>
    </row>
    <row r="98" spans="1:17" ht="27.75" customHeight="1">
      <c r="A98" s="8">
        <v>313</v>
      </c>
      <c r="B98" s="66" t="s">
        <v>70</v>
      </c>
      <c r="C98" s="66"/>
      <c r="D98" s="8">
        <v>200</v>
      </c>
      <c r="E98" s="10">
        <v>0.1</v>
      </c>
      <c r="F98" s="10">
        <v>0</v>
      </c>
      <c r="G98" s="10">
        <v>20.399999999999999</v>
      </c>
      <c r="H98" s="10">
        <v>79</v>
      </c>
      <c r="I98" s="10">
        <v>3.0000000000000001E-3</v>
      </c>
      <c r="J98" s="10">
        <v>2.4</v>
      </c>
      <c r="K98" s="10">
        <v>0</v>
      </c>
      <c r="L98" s="10">
        <v>0</v>
      </c>
      <c r="M98" s="10">
        <v>3.88</v>
      </c>
      <c r="N98" s="10">
        <v>0</v>
      </c>
      <c r="O98" s="10">
        <v>1.24</v>
      </c>
      <c r="P98" s="10">
        <v>0.09</v>
      </c>
      <c r="Q98" s="51"/>
    </row>
    <row r="99" spans="1:17">
      <c r="A99" s="10">
        <v>1</v>
      </c>
      <c r="B99" s="66" t="s">
        <v>29</v>
      </c>
      <c r="C99" s="66"/>
      <c r="D99" s="8">
        <v>30</v>
      </c>
      <c r="E99" s="9">
        <v>2.4300000000000002</v>
      </c>
      <c r="F99" s="9">
        <v>0.3</v>
      </c>
      <c r="G99" s="9">
        <v>14.64</v>
      </c>
      <c r="H99" s="9">
        <v>72.599999999999994</v>
      </c>
      <c r="I99" s="9">
        <v>8.9999999999999993E-3</v>
      </c>
      <c r="J99" s="9">
        <v>0</v>
      </c>
      <c r="K99" s="10">
        <v>0</v>
      </c>
      <c r="L99" s="10">
        <v>0.05</v>
      </c>
      <c r="M99" s="10">
        <v>0.9</v>
      </c>
      <c r="N99" s="10">
        <v>26.1</v>
      </c>
      <c r="O99" s="9">
        <v>0.63</v>
      </c>
      <c r="P99" s="9">
        <v>0.05</v>
      </c>
      <c r="Q99" s="30"/>
    </row>
    <row r="100" spans="1:17" ht="15" customHeight="1">
      <c r="A100" s="10">
        <v>2</v>
      </c>
      <c r="B100" s="66" t="s">
        <v>75</v>
      </c>
      <c r="C100" s="66"/>
      <c r="D100" s="8">
        <v>20</v>
      </c>
      <c r="E100" s="10">
        <v>1.7</v>
      </c>
      <c r="F100" s="10">
        <v>0.66</v>
      </c>
      <c r="G100" s="10">
        <v>9.66</v>
      </c>
      <c r="H100" s="10">
        <v>51.8</v>
      </c>
      <c r="I100" s="10">
        <v>0.06</v>
      </c>
      <c r="J100" s="9">
        <v>0</v>
      </c>
      <c r="K100" s="9">
        <v>0</v>
      </c>
      <c r="L100" s="10">
        <v>0.11</v>
      </c>
      <c r="M100" s="10">
        <v>10.5</v>
      </c>
      <c r="N100" s="10">
        <v>47.4</v>
      </c>
      <c r="O100" s="10">
        <v>14.1</v>
      </c>
      <c r="P100" s="10">
        <v>1.1599999999999999</v>
      </c>
      <c r="Q100" s="51"/>
    </row>
    <row r="101" spans="1:17">
      <c r="A101" s="67" t="s">
        <v>31</v>
      </c>
      <c r="B101" s="68"/>
      <c r="C101" s="69"/>
      <c r="D101" s="8">
        <f>D95+D96+D97+D98+D99+D100</f>
        <v>540</v>
      </c>
      <c r="E101" s="9">
        <f>E95+E96+E97+E98+E99+E100</f>
        <v>26.919999999999998</v>
      </c>
      <c r="F101" s="9">
        <f t="shared" ref="F101:P101" si="9">F95+F96+F97+F98+F99+F100</f>
        <v>20.61</v>
      </c>
      <c r="G101" s="9">
        <f t="shared" si="9"/>
        <v>98.999999999999986</v>
      </c>
      <c r="H101" s="9">
        <f t="shared" si="9"/>
        <v>704.09</v>
      </c>
      <c r="I101" s="9">
        <f t="shared" si="9"/>
        <v>0.49200000000000005</v>
      </c>
      <c r="J101" s="9">
        <f t="shared" si="9"/>
        <v>4.07</v>
      </c>
      <c r="K101" s="9">
        <f t="shared" si="9"/>
        <v>94.96</v>
      </c>
      <c r="L101" s="9">
        <f t="shared" si="9"/>
        <v>3.3799999999999994</v>
      </c>
      <c r="M101" s="9">
        <f t="shared" si="9"/>
        <v>145.68</v>
      </c>
      <c r="N101" s="9">
        <f t="shared" si="9"/>
        <v>452.24</v>
      </c>
      <c r="O101" s="9">
        <f t="shared" si="9"/>
        <v>189.6</v>
      </c>
      <c r="P101" s="9">
        <f t="shared" si="9"/>
        <v>8.1399999999999988</v>
      </c>
      <c r="Q101" s="30"/>
    </row>
    <row r="102" spans="1:17">
      <c r="A102" s="82" t="s">
        <v>32</v>
      </c>
      <c r="B102" s="82"/>
      <c r="C102" s="82"/>
      <c r="D102" s="82"/>
      <c r="E102" s="82"/>
      <c r="F102" s="82"/>
      <c r="G102" s="82"/>
      <c r="H102" s="82"/>
      <c r="I102" s="82"/>
      <c r="J102" s="82"/>
      <c r="K102" s="82"/>
      <c r="L102" s="82"/>
      <c r="M102" s="82"/>
      <c r="N102" s="82"/>
      <c r="O102" s="82"/>
      <c r="P102" s="82"/>
      <c r="Q102" s="52"/>
    </row>
    <row r="103" spans="1:17" ht="26.25" customHeight="1">
      <c r="A103" s="8">
        <v>23</v>
      </c>
      <c r="B103" s="62" t="s">
        <v>109</v>
      </c>
      <c r="C103" s="63"/>
      <c r="D103" s="8">
        <v>60</v>
      </c>
      <c r="E103" s="10">
        <v>0.83</v>
      </c>
      <c r="F103" s="10">
        <v>3</v>
      </c>
      <c r="G103" s="10">
        <v>2.6</v>
      </c>
      <c r="H103" s="10">
        <v>38</v>
      </c>
      <c r="I103" s="10">
        <v>0.01</v>
      </c>
      <c r="J103" s="10">
        <v>4.24</v>
      </c>
      <c r="K103" s="9">
        <v>0</v>
      </c>
      <c r="L103" s="10">
        <v>0</v>
      </c>
      <c r="M103" s="10">
        <v>17.760000000000002</v>
      </c>
      <c r="N103" s="10">
        <v>0</v>
      </c>
      <c r="O103" s="10">
        <v>6.82</v>
      </c>
      <c r="P103" s="10">
        <v>0.62</v>
      </c>
      <c r="Q103" s="51"/>
    </row>
    <row r="104" spans="1:17" ht="24.75" customHeight="1">
      <c r="A104" s="8">
        <v>61</v>
      </c>
      <c r="B104" s="66" t="s">
        <v>34</v>
      </c>
      <c r="C104" s="66"/>
      <c r="D104" s="8">
        <v>200</v>
      </c>
      <c r="E104" s="10">
        <v>5.7</v>
      </c>
      <c r="F104" s="10">
        <v>5</v>
      </c>
      <c r="G104" s="10">
        <v>20.399999999999999</v>
      </c>
      <c r="H104" s="10">
        <v>146.1</v>
      </c>
      <c r="I104" s="10">
        <v>0.08</v>
      </c>
      <c r="J104" s="10">
        <v>5.3</v>
      </c>
      <c r="K104" s="10">
        <v>215</v>
      </c>
      <c r="L104" s="10">
        <v>0.14000000000000001</v>
      </c>
      <c r="M104" s="10">
        <v>12.97</v>
      </c>
      <c r="N104" s="10">
        <v>45.86</v>
      </c>
      <c r="O104" s="10">
        <v>18.329999999999998</v>
      </c>
      <c r="P104" s="10">
        <v>0.78</v>
      </c>
      <c r="Q104" s="51"/>
    </row>
    <row r="105" spans="1:17" ht="28.5" customHeight="1">
      <c r="A105" s="8">
        <v>32</v>
      </c>
      <c r="B105" s="66" t="s">
        <v>147</v>
      </c>
      <c r="C105" s="66"/>
      <c r="D105" s="8">
        <v>200</v>
      </c>
      <c r="E105" s="10">
        <v>11.43</v>
      </c>
      <c r="F105" s="10">
        <v>14.4</v>
      </c>
      <c r="G105" s="10">
        <v>23.66</v>
      </c>
      <c r="H105" s="10">
        <v>269.89999999999998</v>
      </c>
      <c r="I105" s="10">
        <v>0.21</v>
      </c>
      <c r="J105" s="10">
        <v>30.39</v>
      </c>
      <c r="K105" s="10">
        <v>31.61</v>
      </c>
      <c r="L105" s="10">
        <v>3.2</v>
      </c>
      <c r="M105" s="10">
        <v>28.1</v>
      </c>
      <c r="N105" s="10">
        <v>151.80000000000001</v>
      </c>
      <c r="O105" s="10">
        <v>42.96</v>
      </c>
      <c r="P105" s="10">
        <v>2</v>
      </c>
      <c r="Q105" s="51"/>
    </row>
    <row r="106" spans="1:17" ht="25.5" customHeight="1">
      <c r="A106" s="8">
        <v>20</v>
      </c>
      <c r="B106" s="66" t="s">
        <v>103</v>
      </c>
      <c r="C106" s="66"/>
      <c r="D106" s="8">
        <v>200</v>
      </c>
      <c r="E106" s="9">
        <v>0</v>
      </c>
      <c r="F106" s="9">
        <v>0</v>
      </c>
      <c r="G106" s="10">
        <v>19</v>
      </c>
      <c r="H106" s="10">
        <v>80</v>
      </c>
      <c r="I106" s="10">
        <v>0.3</v>
      </c>
      <c r="J106" s="10">
        <v>20</v>
      </c>
      <c r="K106" s="10">
        <v>0.12</v>
      </c>
      <c r="L106" s="10">
        <v>2.34</v>
      </c>
      <c r="M106" s="10">
        <v>1.7</v>
      </c>
      <c r="N106" s="9">
        <v>0</v>
      </c>
      <c r="O106" s="10">
        <v>0.53</v>
      </c>
      <c r="P106" s="10">
        <v>0.14000000000000001</v>
      </c>
      <c r="Q106" s="30"/>
    </row>
    <row r="107" spans="1:17" ht="15" customHeight="1">
      <c r="A107" s="10">
        <v>1</v>
      </c>
      <c r="B107" s="66" t="s">
        <v>29</v>
      </c>
      <c r="C107" s="66"/>
      <c r="D107" s="8">
        <v>30</v>
      </c>
      <c r="E107" s="9">
        <v>2.4300000000000002</v>
      </c>
      <c r="F107" s="9">
        <v>0.3</v>
      </c>
      <c r="G107" s="9">
        <v>14.64</v>
      </c>
      <c r="H107" s="9">
        <v>72.599999999999994</v>
      </c>
      <c r="I107" s="9">
        <v>8.9999999999999993E-3</v>
      </c>
      <c r="J107" s="9">
        <v>0</v>
      </c>
      <c r="K107" s="10">
        <v>0</v>
      </c>
      <c r="L107" s="10">
        <v>0.05</v>
      </c>
      <c r="M107" s="10">
        <v>0.9</v>
      </c>
      <c r="N107" s="10">
        <v>26.1</v>
      </c>
      <c r="O107" s="9">
        <v>0.63</v>
      </c>
      <c r="P107" s="9">
        <v>0.05</v>
      </c>
      <c r="Q107" s="30"/>
    </row>
    <row r="108" spans="1:17" ht="15" customHeight="1">
      <c r="A108" s="8">
        <v>2</v>
      </c>
      <c r="B108" s="66" t="s">
        <v>75</v>
      </c>
      <c r="C108" s="66"/>
      <c r="D108" s="8">
        <v>20</v>
      </c>
      <c r="E108" s="10">
        <v>1.7</v>
      </c>
      <c r="F108" s="10">
        <v>0.66</v>
      </c>
      <c r="G108" s="10">
        <v>9.66</v>
      </c>
      <c r="H108" s="10">
        <v>51.8</v>
      </c>
      <c r="I108" s="10">
        <v>0.06</v>
      </c>
      <c r="J108" s="9">
        <v>0</v>
      </c>
      <c r="K108" s="9">
        <v>0</v>
      </c>
      <c r="L108" s="10">
        <v>0.11</v>
      </c>
      <c r="M108" s="10">
        <v>10.5</v>
      </c>
      <c r="N108" s="10">
        <v>47.4</v>
      </c>
      <c r="O108" s="10">
        <v>14.1</v>
      </c>
      <c r="P108" s="10">
        <v>1.1599999999999999</v>
      </c>
      <c r="Q108" s="51"/>
    </row>
    <row r="109" spans="1:17" ht="15" customHeight="1">
      <c r="A109" s="8">
        <v>588</v>
      </c>
      <c r="B109" s="66" t="s">
        <v>40</v>
      </c>
      <c r="C109" s="66"/>
      <c r="D109" s="8">
        <v>100</v>
      </c>
      <c r="E109" s="9">
        <v>0.4</v>
      </c>
      <c r="F109" s="9">
        <v>0.4</v>
      </c>
      <c r="G109" s="9">
        <v>9.8000000000000007</v>
      </c>
      <c r="H109" s="9">
        <v>47</v>
      </c>
      <c r="I109" s="9">
        <v>0.03</v>
      </c>
      <c r="J109" s="9">
        <v>10</v>
      </c>
      <c r="K109" s="9">
        <v>5</v>
      </c>
      <c r="L109" s="9">
        <v>0.2</v>
      </c>
      <c r="M109" s="9">
        <v>16</v>
      </c>
      <c r="N109" s="9">
        <v>11</v>
      </c>
      <c r="O109" s="9">
        <v>9</v>
      </c>
      <c r="P109" s="9">
        <v>2.2000000000000002</v>
      </c>
      <c r="Q109" s="30"/>
    </row>
    <row r="110" spans="1:17">
      <c r="A110" s="67" t="s">
        <v>43</v>
      </c>
      <c r="B110" s="68"/>
      <c r="C110" s="69"/>
      <c r="D110" s="8">
        <f>SUM(D103:D109)</f>
        <v>810</v>
      </c>
      <c r="E110" s="9">
        <f>SUM(E103:E109)</f>
        <v>22.49</v>
      </c>
      <c r="F110" s="9">
        <f t="shared" ref="F110:P110" si="10">SUM(F103:F109)</f>
        <v>23.759999999999998</v>
      </c>
      <c r="G110" s="9">
        <f t="shared" si="10"/>
        <v>99.759999999999991</v>
      </c>
      <c r="H110" s="9">
        <f t="shared" si="10"/>
        <v>705.4</v>
      </c>
      <c r="I110" s="9">
        <f t="shared" si="10"/>
        <v>0.69900000000000007</v>
      </c>
      <c r="J110" s="9">
        <f t="shared" si="10"/>
        <v>69.930000000000007</v>
      </c>
      <c r="K110" s="9">
        <f t="shared" si="10"/>
        <v>251.73000000000002</v>
      </c>
      <c r="L110" s="9">
        <f t="shared" si="10"/>
        <v>6.04</v>
      </c>
      <c r="M110" s="9">
        <f t="shared" si="10"/>
        <v>87.93</v>
      </c>
      <c r="N110" s="9">
        <f t="shared" si="10"/>
        <v>282.16000000000003</v>
      </c>
      <c r="O110" s="9">
        <f t="shared" si="10"/>
        <v>92.36999999999999</v>
      </c>
      <c r="P110" s="9">
        <f t="shared" si="10"/>
        <v>6.95</v>
      </c>
      <c r="Q110" s="30"/>
    </row>
    <row r="111" spans="1:17">
      <c r="A111" s="80" t="s">
        <v>36</v>
      </c>
      <c r="B111" s="80"/>
      <c r="C111" s="80"/>
      <c r="D111" s="80"/>
      <c r="E111" s="9">
        <f t="shared" ref="E111:P111" si="11">E101+E110</f>
        <v>49.41</v>
      </c>
      <c r="F111" s="9">
        <f t="shared" si="11"/>
        <v>44.37</v>
      </c>
      <c r="G111" s="9">
        <f t="shared" si="11"/>
        <v>198.76</v>
      </c>
      <c r="H111" s="9">
        <f t="shared" si="11"/>
        <v>1409.49</v>
      </c>
      <c r="I111" s="9">
        <f t="shared" si="11"/>
        <v>1.1910000000000001</v>
      </c>
      <c r="J111" s="9">
        <f t="shared" si="11"/>
        <v>74</v>
      </c>
      <c r="K111" s="9">
        <f t="shared" si="11"/>
        <v>346.69</v>
      </c>
      <c r="L111" s="9">
        <f t="shared" si="11"/>
        <v>9.42</v>
      </c>
      <c r="M111" s="9">
        <f t="shared" si="11"/>
        <v>233.61</v>
      </c>
      <c r="N111" s="9">
        <f t="shared" si="11"/>
        <v>734.40000000000009</v>
      </c>
      <c r="O111" s="9">
        <f t="shared" si="11"/>
        <v>281.96999999999997</v>
      </c>
      <c r="P111" s="9">
        <f t="shared" si="11"/>
        <v>15.09</v>
      </c>
      <c r="Q111" s="30"/>
    </row>
    <row r="112" spans="1:17">
      <c r="A112" s="31"/>
      <c r="B112" s="31"/>
      <c r="C112" s="31"/>
      <c r="D112" s="31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</row>
    <row r="113" spans="1:17">
      <c r="A113" s="31"/>
      <c r="B113" s="31"/>
      <c r="C113" s="31"/>
      <c r="D113" s="31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</row>
    <row r="114" spans="1:17">
      <c r="A114" s="31"/>
      <c r="B114" s="31"/>
      <c r="C114" s="31"/>
      <c r="D114" s="31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</row>
    <row r="115" spans="1:17">
      <c r="A115" s="12" t="s">
        <v>0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74"/>
      <c r="L115" s="74"/>
      <c r="M115" s="74"/>
      <c r="N115" s="74"/>
      <c r="O115" s="74"/>
      <c r="P115" s="74"/>
      <c r="Q115" s="42"/>
    </row>
    <row r="116" spans="1:17">
      <c r="A116" s="70" t="s">
        <v>51</v>
      </c>
      <c r="B116" s="70"/>
      <c r="C116" s="70"/>
      <c r="D116" s="70"/>
      <c r="E116" s="70"/>
      <c r="F116" s="70"/>
      <c r="G116" s="70"/>
      <c r="H116" s="70"/>
      <c r="I116" s="70"/>
      <c r="J116" s="70"/>
      <c r="K116" s="70"/>
      <c r="L116" s="70"/>
      <c r="M116" s="70"/>
      <c r="N116" s="70"/>
      <c r="O116" s="70"/>
      <c r="P116" s="70"/>
      <c r="Q116" s="43"/>
    </row>
    <row r="117" spans="1:17" ht="15" customHeight="1">
      <c r="A117" s="14"/>
      <c r="B117" s="13"/>
      <c r="C117" s="13"/>
      <c r="D117" s="13"/>
      <c r="E117" s="15" t="s">
        <v>2</v>
      </c>
      <c r="F117" s="75">
        <v>5</v>
      </c>
      <c r="G117" s="76"/>
      <c r="H117" s="76"/>
      <c r="I117" s="77" t="s">
        <v>3</v>
      </c>
      <c r="J117" s="77"/>
      <c r="K117" s="78" t="s">
        <v>116</v>
      </c>
      <c r="L117" s="78"/>
      <c r="M117" s="78"/>
      <c r="N117" s="78"/>
      <c r="O117" s="78"/>
      <c r="P117" s="78"/>
      <c r="Q117" s="40"/>
    </row>
    <row r="118" spans="1:17">
      <c r="A118" s="13"/>
      <c r="B118" s="13"/>
      <c r="C118" s="13"/>
      <c r="D118" s="77" t="s">
        <v>4</v>
      </c>
      <c r="E118" s="77"/>
      <c r="F118" s="16" t="s">
        <v>5</v>
      </c>
      <c r="G118" s="13"/>
      <c r="H118" s="13"/>
      <c r="I118" s="77" t="s">
        <v>6</v>
      </c>
      <c r="J118" s="77"/>
      <c r="K118" s="79" t="s">
        <v>7</v>
      </c>
      <c r="L118" s="79"/>
      <c r="M118" s="79"/>
      <c r="N118" s="79"/>
      <c r="O118" s="79"/>
      <c r="P118" s="79"/>
      <c r="Q118" s="44"/>
    </row>
    <row r="119" spans="1:17">
      <c r="A119" s="72" t="s">
        <v>8</v>
      </c>
      <c r="B119" s="72" t="s">
        <v>9</v>
      </c>
      <c r="C119" s="72"/>
      <c r="D119" s="72" t="s">
        <v>10</v>
      </c>
      <c r="E119" s="71" t="s">
        <v>11</v>
      </c>
      <c r="F119" s="71"/>
      <c r="G119" s="71"/>
      <c r="H119" s="72" t="s">
        <v>12</v>
      </c>
      <c r="I119" s="71" t="s">
        <v>13</v>
      </c>
      <c r="J119" s="71"/>
      <c r="K119" s="71"/>
      <c r="L119" s="71"/>
      <c r="M119" s="71" t="s">
        <v>14</v>
      </c>
      <c r="N119" s="71"/>
      <c r="O119" s="71"/>
      <c r="P119" s="71"/>
      <c r="Q119" s="53"/>
    </row>
    <row r="120" spans="1:17">
      <c r="A120" s="73"/>
      <c r="B120" s="89"/>
      <c r="C120" s="90"/>
      <c r="D120" s="73"/>
      <c r="E120" s="17" t="s">
        <v>15</v>
      </c>
      <c r="F120" s="17" t="s">
        <v>16</v>
      </c>
      <c r="G120" s="17" t="s">
        <v>17</v>
      </c>
      <c r="H120" s="73"/>
      <c r="I120" s="17" t="s">
        <v>18</v>
      </c>
      <c r="J120" s="17" t="s">
        <v>19</v>
      </c>
      <c r="K120" s="17" t="s">
        <v>20</v>
      </c>
      <c r="L120" s="17" t="s">
        <v>21</v>
      </c>
      <c r="M120" s="17" t="s">
        <v>22</v>
      </c>
      <c r="N120" s="17" t="s">
        <v>23</v>
      </c>
      <c r="O120" s="17" t="s">
        <v>24</v>
      </c>
      <c r="P120" s="17" t="s">
        <v>25</v>
      </c>
      <c r="Q120" s="53"/>
    </row>
    <row r="121" spans="1:17">
      <c r="A121" s="18">
        <v>1</v>
      </c>
      <c r="B121" s="88">
        <v>2</v>
      </c>
      <c r="C121" s="88"/>
      <c r="D121" s="18">
        <v>3</v>
      </c>
      <c r="E121" s="18">
        <v>4</v>
      </c>
      <c r="F121" s="18">
        <v>5</v>
      </c>
      <c r="G121" s="18">
        <v>6</v>
      </c>
      <c r="H121" s="18">
        <v>7</v>
      </c>
      <c r="I121" s="18">
        <v>8</v>
      </c>
      <c r="J121" s="18">
        <v>9</v>
      </c>
      <c r="K121" s="18">
        <v>10</v>
      </c>
      <c r="L121" s="18">
        <v>11</v>
      </c>
      <c r="M121" s="18">
        <v>12</v>
      </c>
      <c r="N121" s="18">
        <v>13</v>
      </c>
      <c r="O121" s="18">
        <v>14</v>
      </c>
      <c r="P121" s="18">
        <v>15</v>
      </c>
      <c r="Q121" s="54"/>
    </row>
    <row r="122" spans="1:17">
      <c r="A122" s="82" t="s">
        <v>37</v>
      </c>
      <c r="B122" s="82"/>
      <c r="C122" s="82"/>
      <c r="D122" s="82"/>
      <c r="E122" s="82"/>
      <c r="F122" s="82"/>
      <c r="G122" s="82"/>
      <c r="H122" s="82"/>
      <c r="I122" s="82"/>
      <c r="J122" s="82"/>
      <c r="K122" s="82"/>
      <c r="L122" s="82"/>
      <c r="M122" s="82"/>
      <c r="N122" s="82"/>
      <c r="O122" s="82"/>
      <c r="P122" s="82"/>
      <c r="Q122" s="52"/>
    </row>
    <row r="123" spans="1:17">
      <c r="A123" s="8">
        <v>133</v>
      </c>
      <c r="B123" s="66" t="s">
        <v>52</v>
      </c>
      <c r="C123" s="66"/>
      <c r="D123" s="8">
        <v>170</v>
      </c>
      <c r="E123" s="32">
        <v>4.3099999999999996</v>
      </c>
      <c r="F123" s="32">
        <v>5.78</v>
      </c>
      <c r="G123" s="32">
        <v>19.440000000000001</v>
      </c>
      <c r="H123" s="32">
        <v>144.5</v>
      </c>
      <c r="I123" s="32">
        <v>0.01</v>
      </c>
      <c r="J123" s="32">
        <v>0.08</v>
      </c>
      <c r="K123" s="32">
        <v>32.200000000000003</v>
      </c>
      <c r="L123" s="32">
        <v>0.06</v>
      </c>
      <c r="M123" s="32">
        <v>32.64</v>
      </c>
      <c r="N123" s="32">
        <v>25.2</v>
      </c>
      <c r="O123" s="32">
        <v>3.67</v>
      </c>
      <c r="P123" s="32">
        <v>0.04</v>
      </c>
      <c r="Q123" s="57"/>
    </row>
    <row r="124" spans="1:17" ht="24" customHeight="1">
      <c r="A124" s="8">
        <v>594</v>
      </c>
      <c r="B124" s="66" t="s">
        <v>73</v>
      </c>
      <c r="C124" s="66"/>
      <c r="D124" s="8">
        <v>100</v>
      </c>
      <c r="E124" s="10">
        <v>7.34</v>
      </c>
      <c r="F124" s="10">
        <v>12.7</v>
      </c>
      <c r="G124" s="10">
        <v>8.9</v>
      </c>
      <c r="H124" s="10">
        <v>180.5</v>
      </c>
      <c r="I124" s="10">
        <v>0.04</v>
      </c>
      <c r="J124" s="10">
        <v>0.9</v>
      </c>
      <c r="K124" s="10">
        <v>127.1</v>
      </c>
      <c r="L124" s="10">
        <v>0.09</v>
      </c>
      <c r="M124" s="10">
        <v>19.100000000000001</v>
      </c>
      <c r="N124" s="10">
        <v>8.8000000000000007</v>
      </c>
      <c r="O124" s="10">
        <v>13.7</v>
      </c>
      <c r="P124" s="10">
        <v>0.96</v>
      </c>
      <c r="Q124" s="51"/>
    </row>
    <row r="125" spans="1:17" ht="26.25" customHeight="1">
      <c r="A125" s="8">
        <v>20</v>
      </c>
      <c r="B125" s="66" t="s">
        <v>103</v>
      </c>
      <c r="C125" s="66"/>
      <c r="D125" s="8">
        <v>200</v>
      </c>
      <c r="E125" s="9">
        <v>0</v>
      </c>
      <c r="F125" s="9">
        <v>0</v>
      </c>
      <c r="G125" s="10">
        <v>19</v>
      </c>
      <c r="H125" s="10">
        <v>80</v>
      </c>
      <c r="I125" s="10">
        <v>0.3</v>
      </c>
      <c r="J125" s="10">
        <v>20</v>
      </c>
      <c r="K125" s="10">
        <v>0.12</v>
      </c>
      <c r="L125" s="10">
        <v>2.34</v>
      </c>
      <c r="M125" s="10">
        <v>1.7</v>
      </c>
      <c r="N125" s="9">
        <v>0</v>
      </c>
      <c r="O125" s="10">
        <v>0.53</v>
      </c>
      <c r="P125" s="10">
        <v>0.14000000000000001</v>
      </c>
      <c r="Q125" s="30"/>
    </row>
    <row r="126" spans="1:17">
      <c r="A126" s="10">
        <v>1</v>
      </c>
      <c r="B126" s="66" t="s">
        <v>29</v>
      </c>
      <c r="C126" s="66"/>
      <c r="D126" s="8">
        <v>30</v>
      </c>
      <c r="E126" s="32">
        <v>2.4300000000000002</v>
      </c>
      <c r="F126" s="32">
        <v>0.3</v>
      </c>
      <c r="G126" s="32">
        <v>14.64</v>
      </c>
      <c r="H126" s="32">
        <v>72.599999999999994</v>
      </c>
      <c r="I126" s="32">
        <v>8.9999999999999993E-3</v>
      </c>
      <c r="J126" s="32">
        <v>0</v>
      </c>
      <c r="K126" s="10">
        <v>0</v>
      </c>
      <c r="L126" s="10">
        <v>0.05</v>
      </c>
      <c r="M126" s="10">
        <v>0.9</v>
      </c>
      <c r="N126" s="10">
        <v>26.1</v>
      </c>
      <c r="O126" s="32">
        <v>0.63</v>
      </c>
      <c r="P126" s="32">
        <v>0.05</v>
      </c>
      <c r="Q126" s="57"/>
    </row>
    <row r="127" spans="1:17" ht="15" customHeight="1">
      <c r="A127" s="10">
        <v>2</v>
      </c>
      <c r="B127" s="66" t="s">
        <v>75</v>
      </c>
      <c r="C127" s="66"/>
      <c r="D127" s="8">
        <v>20</v>
      </c>
      <c r="E127" s="10">
        <v>1.7</v>
      </c>
      <c r="F127" s="10">
        <v>0.66</v>
      </c>
      <c r="G127" s="10">
        <v>9.66</v>
      </c>
      <c r="H127" s="10">
        <v>51.8</v>
      </c>
      <c r="I127" s="10">
        <v>0.06</v>
      </c>
      <c r="J127" s="9">
        <v>0</v>
      </c>
      <c r="K127" s="9">
        <v>0</v>
      </c>
      <c r="L127" s="10">
        <v>0.11</v>
      </c>
      <c r="M127" s="10">
        <v>10.5</v>
      </c>
      <c r="N127" s="10">
        <v>47.4</v>
      </c>
      <c r="O127" s="10">
        <v>14.1</v>
      </c>
      <c r="P127" s="10">
        <v>1.1599999999999999</v>
      </c>
      <c r="Q127" s="51"/>
    </row>
    <row r="128" spans="1:17" ht="15" customHeight="1">
      <c r="A128" s="67" t="s">
        <v>31</v>
      </c>
      <c r="B128" s="68"/>
      <c r="C128" s="69"/>
      <c r="D128" s="8">
        <f>SUM(D123:D127)</f>
        <v>520</v>
      </c>
      <c r="E128" s="8">
        <f t="shared" ref="E128:P128" si="12">SUM(E123:E127)</f>
        <v>15.779999999999998</v>
      </c>
      <c r="F128" s="8">
        <f t="shared" si="12"/>
        <v>19.440000000000001</v>
      </c>
      <c r="G128" s="8">
        <f t="shared" si="12"/>
        <v>71.64</v>
      </c>
      <c r="H128" s="8">
        <f t="shared" si="12"/>
        <v>529.4</v>
      </c>
      <c r="I128" s="8">
        <f t="shared" si="12"/>
        <v>0.41899999999999998</v>
      </c>
      <c r="J128" s="8">
        <f t="shared" si="12"/>
        <v>20.98</v>
      </c>
      <c r="K128" s="8">
        <f t="shared" si="12"/>
        <v>159.42000000000002</v>
      </c>
      <c r="L128" s="8">
        <f t="shared" si="12"/>
        <v>2.6499999999999995</v>
      </c>
      <c r="M128" s="8">
        <f t="shared" si="12"/>
        <v>64.84</v>
      </c>
      <c r="N128" s="8">
        <f t="shared" si="12"/>
        <v>107.5</v>
      </c>
      <c r="O128" s="8">
        <f t="shared" si="12"/>
        <v>32.629999999999995</v>
      </c>
      <c r="P128" s="8">
        <f t="shared" si="12"/>
        <v>2.35</v>
      </c>
      <c r="Q128" s="57"/>
    </row>
    <row r="129" spans="1:17">
      <c r="A129" s="82"/>
      <c r="B129" s="82"/>
      <c r="C129" s="82"/>
      <c r="D129" s="82"/>
      <c r="E129" s="82"/>
      <c r="F129" s="82"/>
      <c r="G129" s="82"/>
      <c r="H129" s="82"/>
      <c r="I129" s="82"/>
      <c r="J129" s="82"/>
      <c r="K129" s="82"/>
      <c r="L129" s="82"/>
      <c r="M129" s="82"/>
      <c r="N129" s="82"/>
      <c r="O129" s="82"/>
      <c r="P129" s="82"/>
      <c r="Q129" s="52"/>
    </row>
    <row r="130" spans="1:17" ht="15" customHeight="1">
      <c r="A130" s="8">
        <v>32</v>
      </c>
      <c r="B130" s="66" t="s">
        <v>64</v>
      </c>
      <c r="C130" s="66"/>
      <c r="D130" s="8">
        <v>60</v>
      </c>
      <c r="E130" s="10">
        <v>1.3</v>
      </c>
      <c r="F130" s="10">
        <v>5.9</v>
      </c>
      <c r="G130" s="10">
        <v>5.3</v>
      </c>
      <c r="H130" s="10">
        <v>79.599999999999994</v>
      </c>
      <c r="I130" s="10">
        <v>0.03</v>
      </c>
      <c r="J130" s="10">
        <v>2.75</v>
      </c>
      <c r="K130" s="10">
        <v>0</v>
      </c>
      <c r="L130" s="9">
        <v>0</v>
      </c>
      <c r="M130" s="10">
        <v>20.04</v>
      </c>
      <c r="N130" s="10">
        <v>0</v>
      </c>
      <c r="O130" s="10">
        <v>12.51</v>
      </c>
      <c r="P130" s="10">
        <v>0.67</v>
      </c>
      <c r="Q130" s="51"/>
    </row>
    <row r="131" spans="1:17" ht="25.5" customHeight="1">
      <c r="A131" s="8">
        <v>82</v>
      </c>
      <c r="B131" s="66" t="s">
        <v>84</v>
      </c>
      <c r="C131" s="66"/>
      <c r="D131" s="8">
        <v>200</v>
      </c>
      <c r="E131" s="10">
        <v>2.4</v>
      </c>
      <c r="F131" s="10">
        <v>5</v>
      </c>
      <c r="G131" s="10">
        <v>10.3</v>
      </c>
      <c r="H131" s="10">
        <v>95</v>
      </c>
      <c r="I131" s="10">
        <v>0.04</v>
      </c>
      <c r="J131" s="10">
        <v>6.39</v>
      </c>
      <c r="K131" s="10">
        <v>171.1</v>
      </c>
      <c r="L131" s="10">
        <v>0.1</v>
      </c>
      <c r="M131" s="10">
        <v>33.4</v>
      </c>
      <c r="N131" s="10">
        <v>23.1</v>
      </c>
      <c r="O131" s="10">
        <v>18.43</v>
      </c>
      <c r="P131" s="10">
        <v>0.88</v>
      </c>
      <c r="Q131" s="51"/>
    </row>
    <row r="132" spans="1:17" ht="24" customHeight="1">
      <c r="A132" s="8">
        <v>171</v>
      </c>
      <c r="B132" s="62" t="s">
        <v>57</v>
      </c>
      <c r="C132" s="63"/>
      <c r="D132" s="8">
        <v>150</v>
      </c>
      <c r="E132" s="10">
        <v>3.63</v>
      </c>
      <c r="F132" s="10">
        <v>4</v>
      </c>
      <c r="G132" s="10">
        <v>26.2</v>
      </c>
      <c r="H132" s="10">
        <v>217.3</v>
      </c>
      <c r="I132" s="9">
        <v>0</v>
      </c>
      <c r="J132" s="9">
        <v>0</v>
      </c>
      <c r="K132" s="9">
        <v>22.5</v>
      </c>
      <c r="L132" s="9">
        <v>0.05</v>
      </c>
      <c r="M132" s="9">
        <v>1.2</v>
      </c>
      <c r="N132" s="9">
        <v>1.5</v>
      </c>
      <c r="O132" s="9">
        <v>0.03</v>
      </c>
      <c r="P132" s="9">
        <v>0.01</v>
      </c>
      <c r="Q132" s="30"/>
    </row>
    <row r="133" spans="1:17" ht="24" customHeight="1">
      <c r="A133" s="8">
        <v>1</v>
      </c>
      <c r="B133" s="62" t="s">
        <v>71</v>
      </c>
      <c r="C133" s="63"/>
      <c r="D133" s="10">
        <v>100</v>
      </c>
      <c r="E133" s="10">
        <v>10.3</v>
      </c>
      <c r="F133" s="10">
        <v>10.3</v>
      </c>
      <c r="G133" s="10">
        <v>9.5</v>
      </c>
      <c r="H133" s="10">
        <v>188</v>
      </c>
      <c r="I133" s="10">
        <v>0.08</v>
      </c>
      <c r="J133" s="10">
        <v>1.6</v>
      </c>
      <c r="K133" s="10">
        <v>41.4</v>
      </c>
      <c r="L133" s="10">
        <v>2.5</v>
      </c>
      <c r="M133" s="10">
        <v>25.14</v>
      </c>
      <c r="N133" s="10">
        <v>92.5</v>
      </c>
      <c r="O133" s="10">
        <v>13.8</v>
      </c>
      <c r="P133" s="10">
        <v>1.49</v>
      </c>
      <c r="Q133" s="51"/>
    </row>
    <row r="134" spans="1:17" ht="15" customHeight="1">
      <c r="A134" s="10">
        <v>1</v>
      </c>
      <c r="B134" s="62" t="s">
        <v>29</v>
      </c>
      <c r="C134" s="63"/>
      <c r="D134" s="8">
        <v>30</v>
      </c>
      <c r="E134" s="9">
        <v>2.4300000000000002</v>
      </c>
      <c r="F134" s="9">
        <v>0.3</v>
      </c>
      <c r="G134" s="9">
        <v>14.64</v>
      </c>
      <c r="H134" s="9">
        <v>72.599999999999994</v>
      </c>
      <c r="I134" s="9">
        <v>8.9999999999999993E-3</v>
      </c>
      <c r="J134" s="9">
        <v>0</v>
      </c>
      <c r="K134" s="10">
        <v>0</v>
      </c>
      <c r="L134" s="10">
        <v>0.05</v>
      </c>
      <c r="M134" s="10">
        <v>0.9</v>
      </c>
      <c r="N134" s="10">
        <v>26.1</v>
      </c>
      <c r="O134" s="9">
        <v>0.63</v>
      </c>
      <c r="P134" s="9">
        <v>0.05</v>
      </c>
      <c r="Q134" s="30"/>
    </row>
    <row r="135" spans="1:17" ht="26.25" customHeight="1">
      <c r="A135" s="8">
        <v>707</v>
      </c>
      <c r="B135" s="62" t="s">
        <v>42</v>
      </c>
      <c r="C135" s="63"/>
      <c r="D135" s="8">
        <v>200</v>
      </c>
      <c r="E135" s="9">
        <v>0.78</v>
      </c>
      <c r="F135" s="9">
        <v>0.06</v>
      </c>
      <c r="G135" s="9">
        <v>30.1</v>
      </c>
      <c r="H135" s="9">
        <v>125.2</v>
      </c>
      <c r="I135" s="9">
        <v>0.02</v>
      </c>
      <c r="J135" s="9">
        <v>0.8</v>
      </c>
      <c r="K135" s="9">
        <v>0</v>
      </c>
      <c r="L135" s="9">
        <v>1.1000000000000001</v>
      </c>
      <c r="M135" s="9">
        <v>32.6</v>
      </c>
      <c r="N135" s="9">
        <v>29.2</v>
      </c>
      <c r="O135" s="9">
        <v>21</v>
      </c>
      <c r="P135" s="9">
        <v>0.7</v>
      </c>
      <c r="Q135" s="30"/>
    </row>
    <row r="136" spans="1:17" ht="15" customHeight="1">
      <c r="A136" s="8">
        <v>2</v>
      </c>
      <c r="B136" s="62" t="s">
        <v>75</v>
      </c>
      <c r="C136" s="63"/>
      <c r="D136" s="8">
        <v>20</v>
      </c>
      <c r="E136" s="10">
        <v>1.7</v>
      </c>
      <c r="F136" s="10">
        <v>0.66</v>
      </c>
      <c r="G136" s="10">
        <v>9.66</v>
      </c>
      <c r="H136" s="10">
        <v>51.8</v>
      </c>
      <c r="I136" s="10">
        <v>0.06</v>
      </c>
      <c r="J136" s="9">
        <v>0</v>
      </c>
      <c r="K136" s="9">
        <v>0</v>
      </c>
      <c r="L136" s="10">
        <v>0.11</v>
      </c>
      <c r="M136" s="10">
        <v>10.5</v>
      </c>
      <c r="N136" s="10">
        <v>47.4</v>
      </c>
      <c r="O136" s="10">
        <v>14.1</v>
      </c>
      <c r="P136" s="10">
        <v>1.1599999999999999</v>
      </c>
      <c r="Q136" s="51"/>
    </row>
    <row r="137" spans="1:17">
      <c r="A137" s="67" t="s">
        <v>35</v>
      </c>
      <c r="B137" s="68"/>
      <c r="C137" s="69"/>
      <c r="D137" s="8">
        <f>SUM(D130:D136)</f>
        <v>760</v>
      </c>
      <c r="E137" s="10">
        <f t="shared" ref="E137:P137" si="13">E130+E131+E132+E133+E134+E135+E136</f>
        <v>22.540000000000003</v>
      </c>
      <c r="F137" s="10">
        <f t="shared" si="13"/>
        <v>26.220000000000002</v>
      </c>
      <c r="G137" s="10">
        <f t="shared" si="13"/>
        <v>105.69999999999999</v>
      </c>
      <c r="H137" s="10">
        <f t="shared" si="13"/>
        <v>829.5</v>
      </c>
      <c r="I137" s="10">
        <f t="shared" si="13"/>
        <v>0.23900000000000002</v>
      </c>
      <c r="J137" s="10">
        <f t="shared" si="13"/>
        <v>11.540000000000001</v>
      </c>
      <c r="K137" s="10">
        <f t="shared" si="13"/>
        <v>235</v>
      </c>
      <c r="L137" s="10">
        <f t="shared" si="13"/>
        <v>3.9099999999999997</v>
      </c>
      <c r="M137" s="10">
        <f t="shared" si="13"/>
        <v>123.78</v>
      </c>
      <c r="N137" s="10">
        <f t="shared" si="13"/>
        <v>219.79999999999998</v>
      </c>
      <c r="O137" s="10">
        <f t="shared" si="13"/>
        <v>80.5</v>
      </c>
      <c r="P137" s="10">
        <f t="shared" si="13"/>
        <v>4.96</v>
      </c>
      <c r="Q137" s="51"/>
    </row>
    <row r="138" spans="1:17">
      <c r="A138" s="80" t="s">
        <v>36</v>
      </c>
      <c r="B138" s="80"/>
      <c r="C138" s="80"/>
      <c r="D138" s="80"/>
      <c r="E138" s="10">
        <v>42.92</v>
      </c>
      <c r="F138" s="10">
        <v>40.270000000000003</v>
      </c>
      <c r="G138" s="10">
        <v>164.15</v>
      </c>
      <c r="H138" s="9">
        <f>H128+H137</f>
        <v>1358.9</v>
      </c>
      <c r="I138" s="9">
        <f>I128+I137</f>
        <v>0.65800000000000003</v>
      </c>
      <c r="J138" s="10">
        <v>37.979999999999997</v>
      </c>
      <c r="K138" s="9">
        <f t="shared" ref="K138:P138" si="14">K128+K137</f>
        <v>394.42</v>
      </c>
      <c r="L138" s="9">
        <f t="shared" si="14"/>
        <v>6.5599999999999987</v>
      </c>
      <c r="M138" s="9">
        <f t="shared" si="14"/>
        <v>188.62</v>
      </c>
      <c r="N138" s="9">
        <f t="shared" si="14"/>
        <v>327.29999999999995</v>
      </c>
      <c r="O138" s="9">
        <f t="shared" si="14"/>
        <v>113.13</v>
      </c>
      <c r="P138" s="9">
        <f t="shared" si="14"/>
        <v>7.3100000000000005</v>
      </c>
      <c r="Q138" s="30"/>
    </row>
    <row r="139" spans="1:17">
      <c r="A139" s="31"/>
      <c r="B139" s="31"/>
      <c r="C139" s="31"/>
      <c r="D139" s="31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</row>
    <row r="140" spans="1:17">
      <c r="A140" s="31"/>
      <c r="B140" s="31"/>
      <c r="C140" s="31"/>
      <c r="D140" s="31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</row>
    <row r="141" spans="1:17">
      <c r="A141" s="31"/>
      <c r="B141" s="31"/>
      <c r="C141" s="31"/>
      <c r="D141" s="31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</row>
    <row r="142" spans="1:17">
      <c r="A142" s="31"/>
      <c r="B142" s="31"/>
      <c r="C142" s="31"/>
      <c r="D142" s="31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</row>
    <row r="143" spans="1:17">
      <c r="A143" s="31"/>
      <c r="B143" s="31"/>
      <c r="C143" s="31"/>
      <c r="D143" s="31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</row>
    <row r="144" spans="1:17">
      <c r="A144" s="12" t="s">
        <v>0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74"/>
      <c r="L144" s="74"/>
      <c r="M144" s="74"/>
      <c r="N144" s="74"/>
      <c r="O144" s="74"/>
      <c r="P144" s="74"/>
      <c r="Q144" s="42"/>
    </row>
    <row r="145" spans="1:17">
      <c r="A145" s="70" t="s">
        <v>55</v>
      </c>
      <c r="B145" s="70"/>
      <c r="C145" s="70"/>
      <c r="D145" s="70"/>
      <c r="E145" s="70"/>
      <c r="F145" s="70"/>
      <c r="G145" s="70"/>
      <c r="H145" s="70"/>
      <c r="I145" s="70"/>
      <c r="J145" s="70"/>
      <c r="K145" s="70"/>
      <c r="L145" s="70"/>
      <c r="M145" s="70"/>
      <c r="N145" s="70"/>
      <c r="O145" s="70"/>
      <c r="P145" s="70"/>
      <c r="Q145" s="43"/>
    </row>
    <row r="146" spans="1:17" ht="15" customHeight="1">
      <c r="A146" s="14"/>
      <c r="B146" s="13"/>
      <c r="C146" s="13"/>
      <c r="D146" s="13"/>
      <c r="E146" s="15" t="s">
        <v>2</v>
      </c>
      <c r="F146" s="75">
        <v>6</v>
      </c>
      <c r="G146" s="76"/>
      <c r="H146" s="76"/>
      <c r="I146" s="77" t="s">
        <v>3</v>
      </c>
      <c r="J146" s="77"/>
      <c r="K146" s="78" t="s">
        <v>116</v>
      </c>
      <c r="L146" s="78"/>
      <c r="M146" s="78"/>
      <c r="N146" s="78"/>
      <c r="O146" s="78"/>
      <c r="P146" s="78"/>
      <c r="Q146" s="40"/>
    </row>
    <row r="147" spans="1:17">
      <c r="A147" s="13"/>
      <c r="B147" s="13"/>
      <c r="C147" s="13"/>
      <c r="D147" s="77" t="s">
        <v>4</v>
      </c>
      <c r="E147" s="77"/>
      <c r="F147" s="16" t="s">
        <v>56</v>
      </c>
      <c r="G147" s="13"/>
      <c r="H147" s="13"/>
      <c r="I147" s="77" t="s">
        <v>6</v>
      </c>
      <c r="J147" s="77"/>
      <c r="K147" s="79" t="s">
        <v>7</v>
      </c>
      <c r="L147" s="79"/>
      <c r="M147" s="79"/>
      <c r="N147" s="79"/>
      <c r="O147" s="79"/>
      <c r="P147" s="79"/>
      <c r="Q147" s="44"/>
    </row>
    <row r="148" spans="1:17">
      <c r="A148" s="72" t="s">
        <v>8</v>
      </c>
      <c r="B148" s="72" t="s">
        <v>9</v>
      </c>
      <c r="C148" s="72"/>
      <c r="D148" s="72" t="s">
        <v>10</v>
      </c>
      <c r="E148" s="71" t="s">
        <v>11</v>
      </c>
      <c r="F148" s="71"/>
      <c r="G148" s="71"/>
      <c r="H148" s="72" t="s">
        <v>12</v>
      </c>
      <c r="I148" s="71" t="s">
        <v>13</v>
      </c>
      <c r="J148" s="71"/>
      <c r="K148" s="71"/>
      <c r="L148" s="71"/>
      <c r="M148" s="71" t="s">
        <v>14</v>
      </c>
      <c r="N148" s="71"/>
      <c r="O148" s="71"/>
      <c r="P148" s="71"/>
      <c r="Q148" s="53"/>
    </row>
    <row r="149" spans="1:17">
      <c r="A149" s="73"/>
      <c r="B149" s="89"/>
      <c r="C149" s="90"/>
      <c r="D149" s="73"/>
      <c r="E149" s="17" t="s">
        <v>15</v>
      </c>
      <c r="F149" s="17" t="s">
        <v>16</v>
      </c>
      <c r="G149" s="17" t="s">
        <v>17</v>
      </c>
      <c r="H149" s="73"/>
      <c r="I149" s="17" t="s">
        <v>18</v>
      </c>
      <c r="J149" s="17" t="s">
        <v>19</v>
      </c>
      <c r="K149" s="17" t="s">
        <v>20</v>
      </c>
      <c r="L149" s="17" t="s">
        <v>21</v>
      </c>
      <c r="M149" s="17" t="s">
        <v>22</v>
      </c>
      <c r="N149" s="17" t="s">
        <v>23</v>
      </c>
      <c r="O149" s="17" t="s">
        <v>24</v>
      </c>
      <c r="P149" s="17" t="s">
        <v>25</v>
      </c>
      <c r="Q149" s="53"/>
    </row>
    <row r="150" spans="1:17">
      <c r="A150" s="18">
        <v>1</v>
      </c>
      <c r="B150" s="88">
        <v>2</v>
      </c>
      <c r="C150" s="88"/>
      <c r="D150" s="18">
        <v>3</v>
      </c>
      <c r="E150" s="18">
        <v>4</v>
      </c>
      <c r="F150" s="18">
        <v>5</v>
      </c>
      <c r="G150" s="18">
        <v>6</v>
      </c>
      <c r="H150" s="18">
        <v>7</v>
      </c>
      <c r="I150" s="18">
        <v>8</v>
      </c>
      <c r="J150" s="18">
        <v>9</v>
      </c>
      <c r="K150" s="18">
        <v>10</v>
      </c>
      <c r="L150" s="18">
        <v>11</v>
      </c>
      <c r="M150" s="18">
        <v>12</v>
      </c>
      <c r="N150" s="18">
        <v>13</v>
      </c>
      <c r="O150" s="18">
        <v>14</v>
      </c>
      <c r="P150" s="18">
        <v>15</v>
      </c>
      <c r="Q150" s="54"/>
    </row>
    <row r="151" spans="1:17">
      <c r="A151" s="82" t="s">
        <v>37</v>
      </c>
      <c r="B151" s="82"/>
      <c r="C151" s="82"/>
      <c r="D151" s="82"/>
      <c r="E151" s="82"/>
      <c r="F151" s="82"/>
      <c r="G151" s="82"/>
      <c r="H151" s="82"/>
      <c r="I151" s="82"/>
      <c r="J151" s="82"/>
      <c r="K151" s="82"/>
      <c r="L151" s="82"/>
      <c r="M151" s="82"/>
      <c r="N151" s="82"/>
      <c r="O151" s="82"/>
      <c r="P151" s="82"/>
      <c r="Q151" s="52"/>
    </row>
    <row r="152" spans="1:17" ht="29.25" customHeight="1">
      <c r="A152" s="8">
        <v>197</v>
      </c>
      <c r="B152" s="66" t="s">
        <v>27</v>
      </c>
      <c r="C152" s="66"/>
      <c r="D152" s="8">
        <v>160</v>
      </c>
      <c r="E152" s="9">
        <v>5.74</v>
      </c>
      <c r="F152" s="9">
        <v>4.2300000000000004</v>
      </c>
      <c r="G152" s="9">
        <v>38.26</v>
      </c>
      <c r="H152" s="9">
        <v>217.73</v>
      </c>
      <c r="I152" s="9">
        <v>0</v>
      </c>
      <c r="J152" s="9">
        <v>0</v>
      </c>
      <c r="K152" s="9">
        <v>22.5</v>
      </c>
      <c r="L152" s="9">
        <v>0.05</v>
      </c>
      <c r="M152" s="9">
        <v>1.2</v>
      </c>
      <c r="N152" s="9">
        <v>1.5</v>
      </c>
      <c r="O152" s="9">
        <v>0.03</v>
      </c>
      <c r="P152" s="9">
        <v>0.01</v>
      </c>
      <c r="Q152" s="30"/>
    </row>
    <row r="153" spans="1:17" ht="24.75" customHeight="1">
      <c r="A153" s="8">
        <v>1</v>
      </c>
      <c r="B153" s="66" t="s">
        <v>71</v>
      </c>
      <c r="C153" s="66"/>
      <c r="D153" s="10">
        <v>100</v>
      </c>
      <c r="E153" s="10">
        <v>10.3</v>
      </c>
      <c r="F153" s="10">
        <v>10.3</v>
      </c>
      <c r="G153" s="10">
        <v>9.5</v>
      </c>
      <c r="H153" s="10">
        <v>188</v>
      </c>
      <c r="I153" s="10">
        <v>0.08</v>
      </c>
      <c r="J153" s="10">
        <v>1.6</v>
      </c>
      <c r="K153" s="10">
        <v>41.4</v>
      </c>
      <c r="L153" s="10">
        <v>2.5</v>
      </c>
      <c r="M153" s="10">
        <v>25.14</v>
      </c>
      <c r="N153" s="10">
        <v>92.5</v>
      </c>
      <c r="O153" s="10">
        <v>13.8</v>
      </c>
      <c r="P153" s="10">
        <v>1.49</v>
      </c>
      <c r="Q153" s="51"/>
    </row>
    <row r="154" spans="1:17" ht="15" customHeight="1">
      <c r="A154" s="8">
        <v>273</v>
      </c>
      <c r="B154" s="62" t="s">
        <v>28</v>
      </c>
      <c r="C154" s="63"/>
      <c r="D154" s="8">
        <v>200</v>
      </c>
      <c r="E154" s="10">
        <v>0.14000000000000001</v>
      </c>
      <c r="F154" s="9">
        <v>0.03</v>
      </c>
      <c r="G154" s="9">
        <v>10.220000000000001</v>
      </c>
      <c r="H154" s="9">
        <v>42.89</v>
      </c>
      <c r="I154" s="9">
        <v>0</v>
      </c>
      <c r="J154" s="9">
        <v>2.8</v>
      </c>
      <c r="K154" s="9">
        <v>0</v>
      </c>
      <c r="L154" s="9">
        <v>0.01</v>
      </c>
      <c r="M154" s="9">
        <v>3.1</v>
      </c>
      <c r="N154" s="9">
        <v>1.54</v>
      </c>
      <c r="O154" s="9">
        <v>0.84</v>
      </c>
      <c r="P154" s="9">
        <v>7.0000000000000007E-2</v>
      </c>
      <c r="Q154" s="30"/>
    </row>
    <row r="155" spans="1:17">
      <c r="A155" s="10">
        <v>1</v>
      </c>
      <c r="B155" s="66" t="s">
        <v>29</v>
      </c>
      <c r="C155" s="66"/>
      <c r="D155" s="8">
        <v>30</v>
      </c>
      <c r="E155" s="9">
        <v>2.4300000000000002</v>
      </c>
      <c r="F155" s="9">
        <v>0.3</v>
      </c>
      <c r="G155" s="9">
        <v>14.64</v>
      </c>
      <c r="H155" s="9">
        <v>72.599999999999994</v>
      </c>
      <c r="I155" s="9">
        <v>8.9999999999999993E-3</v>
      </c>
      <c r="J155" s="9">
        <v>0</v>
      </c>
      <c r="K155" s="10">
        <v>0</v>
      </c>
      <c r="L155" s="10">
        <v>0.05</v>
      </c>
      <c r="M155" s="10">
        <v>0.9</v>
      </c>
      <c r="N155" s="10">
        <v>26.1</v>
      </c>
      <c r="O155" s="9">
        <v>0.63</v>
      </c>
      <c r="P155" s="9">
        <v>0.05</v>
      </c>
      <c r="Q155" s="30"/>
    </row>
    <row r="156" spans="1:17" ht="15" customHeight="1">
      <c r="A156" s="10">
        <v>2</v>
      </c>
      <c r="B156" s="66" t="s">
        <v>75</v>
      </c>
      <c r="C156" s="66"/>
      <c r="D156" s="8">
        <v>20</v>
      </c>
      <c r="E156" s="10">
        <v>1.7</v>
      </c>
      <c r="F156" s="10">
        <v>0.66</v>
      </c>
      <c r="G156" s="10">
        <v>9.66</v>
      </c>
      <c r="H156" s="10">
        <v>51.8</v>
      </c>
      <c r="I156" s="10">
        <v>0.06</v>
      </c>
      <c r="J156" s="9">
        <v>0</v>
      </c>
      <c r="K156" s="9">
        <v>0</v>
      </c>
      <c r="L156" s="10">
        <v>0.11</v>
      </c>
      <c r="M156" s="10">
        <v>10.5</v>
      </c>
      <c r="N156" s="10">
        <v>47.4</v>
      </c>
      <c r="O156" s="10">
        <v>14.1</v>
      </c>
      <c r="P156" s="10">
        <v>1.1599999999999999</v>
      </c>
      <c r="Q156" s="51"/>
    </row>
    <row r="157" spans="1:17" ht="24" customHeight="1">
      <c r="A157" s="27">
        <v>607</v>
      </c>
      <c r="B157" s="91" t="s">
        <v>104</v>
      </c>
      <c r="C157" s="92"/>
      <c r="D157" s="8">
        <v>30</v>
      </c>
      <c r="E157" s="10">
        <v>0.84</v>
      </c>
      <c r="F157" s="10">
        <v>0.99</v>
      </c>
      <c r="G157" s="10">
        <v>23.19</v>
      </c>
      <c r="H157" s="10">
        <v>105</v>
      </c>
      <c r="I157" s="10">
        <v>0.01</v>
      </c>
      <c r="J157" s="10">
        <v>0</v>
      </c>
      <c r="K157" s="10">
        <v>0</v>
      </c>
      <c r="L157" s="10">
        <v>0</v>
      </c>
      <c r="M157" s="10">
        <v>4.8</v>
      </c>
      <c r="N157" s="10">
        <v>0</v>
      </c>
      <c r="O157" s="10">
        <v>0</v>
      </c>
      <c r="P157" s="10">
        <v>0.45</v>
      </c>
      <c r="Q157" s="51"/>
    </row>
    <row r="158" spans="1:17">
      <c r="A158" s="67" t="s">
        <v>31</v>
      </c>
      <c r="B158" s="68"/>
      <c r="C158" s="69"/>
      <c r="D158" s="8">
        <f t="shared" ref="D158:P158" si="15">SUM(D152:D157)</f>
        <v>540</v>
      </c>
      <c r="E158" s="9">
        <f t="shared" si="15"/>
        <v>21.15</v>
      </c>
      <c r="F158" s="9">
        <f t="shared" si="15"/>
        <v>16.510000000000002</v>
      </c>
      <c r="G158" s="9">
        <f t="shared" si="15"/>
        <v>105.47</v>
      </c>
      <c r="H158" s="9">
        <f t="shared" si="15"/>
        <v>678.02</v>
      </c>
      <c r="I158" s="9">
        <f t="shared" si="15"/>
        <v>0.159</v>
      </c>
      <c r="J158" s="9">
        <f t="shared" si="15"/>
        <v>4.4000000000000004</v>
      </c>
      <c r="K158" s="9">
        <f t="shared" si="15"/>
        <v>63.9</v>
      </c>
      <c r="L158" s="9">
        <f t="shared" si="15"/>
        <v>2.7199999999999993</v>
      </c>
      <c r="M158" s="9">
        <f t="shared" si="15"/>
        <v>45.64</v>
      </c>
      <c r="N158" s="9">
        <f t="shared" si="15"/>
        <v>169.04000000000002</v>
      </c>
      <c r="O158" s="9">
        <f t="shared" si="15"/>
        <v>29.4</v>
      </c>
      <c r="P158" s="9">
        <f t="shared" si="15"/>
        <v>3.2300000000000004</v>
      </c>
      <c r="Q158" s="30"/>
    </row>
    <row r="159" spans="1:17">
      <c r="A159" s="82" t="s">
        <v>32</v>
      </c>
      <c r="B159" s="82"/>
      <c r="C159" s="82"/>
      <c r="D159" s="82"/>
      <c r="E159" s="82"/>
      <c r="F159" s="82"/>
      <c r="G159" s="82"/>
      <c r="H159" s="82"/>
      <c r="I159" s="82"/>
      <c r="J159" s="82"/>
      <c r="K159" s="82"/>
      <c r="L159" s="82"/>
      <c r="M159" s="82"/>
      <c r="N159" s="82"/>
      <c r="O159" s="82"/>
      <c r="P159" s="82"/>
      <c r="Q159" s="52"/>
    </row>
    <row r="160" spans="1:17" ht="21.75" customHeight="1">
      <c r="A160" s="8">
        <v>20</v>
      </c>
      <c r="B160" s="62" t="s">
        <v>83</v>
      </c>
      <c r="C160" s="63"/>
      <c r="D160" s="8">
        <v>60</v>
      </c>
      <c r="E160" s="10">
        <v>1.6</v>
      </c>
      <c r="F160" s="10">
        <v>3.6</v>
      </c>
      <c r="G160" s="10">
        <v>5.7</v>
      </c>
      <c r="H160" s="10">
        <v>62</v>
      </c>
      <c r="I160" s="10">
        <v>0.03</v>
      </c>
      <c r="J160" s="10">
        <v>4.82</v>
      </c>
      <c r="K160" s="9">
        <v>0</v>
      </c>
      <c r="L160" s="10">
        <v>0</v>
      </c>
      <c r="M160" s="10">
        <v>19.059999999999999</v>
      </c>
      <c r="N160" s="10">
        <v>0</v>
      </c>
      <c r="O160" s="10">
        <v>17.36</v>
      </c>
      <c r="P160" s="10">
        <v>0.61</v>
      </c>
      <c r="Q160" s="51"/>
    </row>
    <row r="161" spans="1:17" ht="24.75" customHeight="1">
      <c r="A161" s="8">
        <v>42</v>
      </c>
      <c r="B161" s="66" t="s">
        <v>85</v>
      </c>
      <c r="C161" s="66"/>
      <c r="D161" s="10">
        <v>200</v>
      </c>
      <c r="E161" s="10">
        <v>6.1</v>
      </c>
      <c r="F161" s="10">
        <v>3.34</v>
      </c>
      <c r="G161" s="10">
        <v>13.92</v>
      </c>
      <c r="H161" s="10">
        <v>108</v>
      </c>
      <c r="I161" s="10">
        <v>0.15</v>
      </c>
      <c r="J161" s="10">
        <v>1.2</v>
      </c>
      <c r="K161" s="10">
        <v>178</v>
      </c>
      <c r="L161" s="10">
        <v>0.17</v>
      </c>
      <c r="M161" s="10">
        <v>19.84</v>
      </c>
      <c r="N161" s="10">
        <v>46.4</v>
      </c>
      <c r="O161" s="10">
        <v>18.260000000000002</v>
      </c>
      <c r="P161" s="10">
        <v>1.25</v>
      </c>
      <c r="Q161" s="30"/>
    </row>
    <row r="162" spans="1:17" ht="15.75" customHeight="1">
      <c r="A162" s="10">
        <v>38</v>
      </c>
      <c r="B162" s="66" t="s">
        <v>150</v>
      </c>
      <c r="C162" s="66"/>
      <c r="D162" s="8">
        <v>150</v>
      </c>
      <c r="E162" s="10">
        <v>4</v>
      </c>
      <c r="F162" s="10">
        <v>4.57</v>
      </c>
      <c r="G162" s="10">
        <v>16.02</v>
      </c>
      <c r="H162" s="10">
        <v>122</v>
      </c>
      <c r="I162" s="10">
        <v>0.06</v>
      </c>
      <c r="J162" s="10">
        <v>29.66</v>
      </c>
      <c r="K162" s="10">
        <v>0</v>
      </c>
      <c r="L162" s="10">
        <v>0</v>
      </c>
      <c r="M162" s="10">
        <v>93.08</v>
      </c>
      <c r="N162" s="10">
        <v>0</v>
      </c>
      <c r="O162" s="10">
        <v>35.340000000000003</v>
      </c>
      <c r="P162" s="10">
        <v>1.37</v>
      </c>
      <c r="Q162" s="51"/>
    </row>
    <row r="163" spans="1:17" ht="27" customHeight="1">
      <c r="A163" s="10">
        <v>439</v>
      </c>
      <c r="B163" s="62" t="s">
        <v>86</v>
      </c>
      <c r="C163" s="63"/>
      <c r="D163" s="8">
        <v>100</v>
      </c>
      <c r="E163" s="10">
        <v>5.19</v>
      </c>
      <c r="F163" s="10">
        <v>13.26</v>
      </c>
      <c r="G163" s="10">
        <v>5.51</v>
      </c>
      <c r="H163" s="10">
        <v>162.97999999999999</v>
      </c>
      <c r="I163" s="10">
        <v>0.03</v>
      </c>
      <c r="J163" s="10">
        <v>0.44</v>
      </c>
      <c r="K163" s="10">
        <v>40</v>
      </c>
      <c r="L163" s="10">
        <v>2.65</v>
      </c>
      <c r="M163" s="10">
        <v>8.64</v>
      </c>
      <c r="N163" s="10">
        <v>2.38</v>
      </c>
      <c r="O163" s="10">
        <v>8.75</v>
      </c>
      <c r="P163" s="10">
        <v>0.64</v>
      </c>
      <c r="Q163" s="51"/>
    </row>
    <row r="164" spans="1:17" ht="26.25" customHeight="1">
      <c r="A164" s="8">
        <v>707</v>
      </c>
      <c r="B164" s="66" t="s">
        <v>42</v>
      </c>
      <c r="C164" s="66"/>
      <c r="D164" s="8">
        <v>200</v>
      </c>
      <c r="E164" s="9">
        <v>0.78</v>
      </c>
      <c r="F164" s="9">
        <v>0.06</v>
      </c>
      <c r="G164" s="9">
        <v>30.1</v>
      </c>
      <c r="H164" s="9">
        <v>125.2</v>
      </c>
      <c r="I164" s="9">
        <v>0.02</v>
      </c>
      <c r="J164" s="9">
        <v>0.8</v>
      </c>
      <c r="K164" s="9">
        <v>0</v>
      </c>
      <c r="L164" s="9">
        <v>1.1000000000000001</v>
      </c>
      <c r="M164" s="9">
        <v>32.6</v>
      </c>
      <c r="N164" s="9">
        <v>29.2</v>
      </c>
      <c r="O164" s="9">
        <v>21</v>
      </c>
      <c r="P164" s="9">
        <v>0.7</v>
      </c>
      <c r="Q164" s="30"/>
    </row>
    <row r="165" spans="1:17" ht="15" customHeight="1">
      <c r="A165" s="10">
        <v>1</v>
      </c>
      <c r="B165" s="66" t="s">
        <v>29</v>
      </c>
      <c r="C165" s="66"/>
      <c r="D165" s="8">
        <v>30</v>
      </c>
      <c r="E165" s="9">
        <v>2.4300000000000002</v>
      </c>
      <c r="F165" s="9">
        <v>0.3</v>
      </c>
      <c r="G165" s="9">
        <v>14.64</v>
      </c>
      <c r="H165" s="9">
        <v>72.599999999999994</v>
      </c>
      <c r="I165" s="9">
        <v>8.9999999999999993E-3</v>
      </c>
      <c r="J165" s="9">
        <v>0</v>
      </c>
      <c r="K165" s="10">
        <v>0</v>
      </c>
      <c r="L165" s="10">
        <v>0.05</v>
      </c>
      <c r="M165" s="10">
        <v>0.9</v>
      </c>
      <c r="N165" s="10">
        <v>26.1</v>
      </c>
      <c r="O165" s="9">
        <v>0.63</v>
      </c>
      <c r="P165" s="9">
        <v>0.05</v>
      </c>
      <c r="Q165" s="30"/>
    </row>
    <row r="166" spans="1:17" ht="15" customHeight="1">
      <c r="A166" s="8">
        <v>2</v>
      </c>
      <c r="B166" s="66" t="s">
        <v>75</v>
      </c>
      <c r="C166" s="66"/>
      <c r="D166" s="8">
        <v>20</v>
      </c>
      <c r="E166" s="10">
        <v>1.7</v>
      </c>
      <c r="F166" s="10">
        <v>0.66</v>
      </c>
      <c r="G166" s="10">
        <v>9.66</v>
      </c>
      <c r="H166" s="10">
        <v>51.8</v>
      </c>
      <c r="I166" s="10">
        <v>0.06</v>
      </c>
      <c r="J166" s="9">
        <v>0</v>
      </c>
      <c r="K166" s="9">
        <v>0</v>
      </c>
      <c r="L166" s="10">
        <v>0.11</v>
      </c>
      <c r="M166" s="10">
        <v>10.5</v>
      </c>
      <c r="N166" s="10">
        <v>47.4</v>
      </c>
      <c r="O166" s="10">
        <v>14.1</v>
      </c>
      <c r="P166" s="10">
        <v>1.1599999999999999</v>
      </c>
      <c r="Q166" s="51"/>
    </row>
    <row r="167" spans="1:17">
      <c r="A167" s="67" t="s">
        <v>35</v>
      </c>
      <c r="B167" s="68"/>
      <c r="C167" s="69"/>
      <c r="D167" s="8">
        <f>SUM(D160:D166)</f>
        <v>760</v>
      </c>
      <c r="E167" s="9">
        <f>SUM(E160:E166)</f>
        <v>21.8</v>
      </c>
      <c r="F167" s="9">
        <f t="shared" ref="F167:P167" si="16">SUM(F160:F166)</f>
        <v>25.79</v>
      </c>
      <c r="G167" s="9">
        <f>SUM(G160:G166)</f>
        <v>95.55</v>
      </c>
      <c r="H167" s="9">
        <f t="shared" si="16"/>
        <v>704.58</v>
      </c>
      <c r="I167" s="9">
        <f t="shared" si="16"/>
        <v>0.35900000000000004</v>
      </c>
      <c r="J167" s="9">
        <f t="shared" si="16"/>
        <v>36.919999999999995</v>
      </c>
      <c r="K167" s="9">
        <f t="shared" si="16"/>
        <v>218</v>
      </c>
      <c r="L167" s="9">
        <f t="shared" si="16"/>
        <v>4.08</v>
      </c>
      <c r="M167" s="9">
        <f t="shared" si="16"/>
        <v>184.62</v>
      </c>
      <c r="N167" s="9">
        <f t="shared" si="16"/>
        <v>151.48000000000002</v>
      </c>
      <c r="O167" s="9">
        <f t="shared" si="16"/>
        <v>115.44</v>
      </c>
      <c r="P167" s="9">
        <f t="shared" si="16"/>
        <v>5.78</v>
      </c>
      <c r="Q167" s="30"/>
    </row>
    <row r="168" spans="1:17">
      <c r="A168" s="80" t="s">
        <v>36</v>
      </c>
      <c r="B168" s="80"/>
      <c r="C168" s="80"/>
      <c r="D168" s="80"/>
      <c r="E168" s="9">
        <f t="shared" ref="E168:P168" si="17">E158+E167</f>
        <v>42.95</v>
      </c>
      <c r="F168" s="9">
        <f t="shared" si="17"/>
        <v>42.3</v>
      </c>
      <c r="G168" s="9">
        <f t="shared" si="17"/>
        <v>201.01999999999998</v>
      </c>
      <c r="H168" s="9">
        <f t="shared" si="17"/>
        <v>1382.6</v>
      </c>
      <c r="I168" s="9">
        <f t="shared" si="17"/>
        <v>0.51800000000000002</v>
      </c>
      <c r="J168" s="9">
        <f t="shared" si="17"/>
        <v>41.319999999999993</v>
      </c>
      <c r="K168" s="9">
        <f t="shared" si="17"/>
        <v>281.89999999999998</v>
      </c>
      <c r="L168" s="9">
        <f t="shared" si="17"/>
        <v>6.7999999999999989</v>
      </c>
      <c r="M168" s="9">
        <f t="shared" si="17"/>
        <v>230.26</v>
      </c>
      <c r="N168" s="9">
        <f t="shared" si="17"/>
        <v>320.52000000000004</v>
      </c>
      <c r="O168" s="9">
        <f t="shared" si="17"/>
        <v>144.84</v>
      </c>
      <c r="P168" s="9">
        <f t="shared" si="17"/>
        <v>9.0100000000000016</v>
      </c>
      <c r="Q168" s="30"/>
    </row>
    <row r="169" spans="1:17">
      <c r="A169" s="31"/>
      <c r="B169" s="31"/>
      <c r="C169" s="31"/>
      <c r="D169" s="31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</row>
    <row r="170" spans="1:17">
      <c r="A170" s="31"/>
      <c r="B170" s="31"/>
      <c r="C170" s="31"/>
      <c r="D170" s="31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</row>
    <row r="171" spans="1:17">
      <c r="A171" s="31"/>
      <c r="B171" s="31"/>
      <c r="C171" s="31"/>
      <c r="D171" s="31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</row>
    <row r="172" spans="1:17">
      <c r="A172" s="12" t="s">
        <v>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74"/>
      <c r="L172" s="74"/>
      <c r="M172" s="74"/>
      <c r="N172" s="74"/>
      <c r="O172" s="74"/>
      <c r="P172" s="74"/>
      <c r="Q172" s="42"/>
    </row>
    <row r="173" spans="1:17">
      <c r="A173" s="70" t="s">
        <v>58</v>
      </c>
      <c r="B173" s="70"/>
      <c r="C173" s="70"/>
      <c r="D173" s="70"/>
      <c r="E173" s="70"/>
      <c r="F173" s="70"/>
      <c r="G173" s="70"/>
      <c r="H173" s="70"/>
      <c r="I173" s="70"/>
      <c r="J173" s="70"/>
      <c r="K173" s="70"/>
      <c r="L173" s="70"/>
      <c r="M173" s="70"/>
      <c r="N173" s="70"/>
      <c r="O173" s="70"/>
      <c r="P173" s="70"/>
      <c r="Q173" s="43"/>
    </row>
    <row r="174" spans="1:17" ht="15" customHeight="1">
      <c r="A174" s="14"/>
      <c r="B174" s="13"/>
      <c r="C174" s="13"/>
      <c r="D174" s="13"/>
      <c r="E174" s="15" t="s">
        <v>2</v>
      </c>
      <c r="F174" s="75">
        <v>7</v>
      </c>
      <c r="G174" s="76"/>
      <c r="H174" s="76"/>
      <c r="I174" s="77" t="s">
        <v>3</v>
      </c>
      <c r="J174" s="77"/>
      <c r="K174" s="78" t="s">
        <v>116</v>
      </c>
      <c r="L174" s="78"/>
      <c r="M174" s="78"/>
      <c r="N174" s="78"/>
      <c r="O174" s="78"/>
      <c r="P174" s="78"/>
      <c r="Q174" s="40"/>
    </row>
    <row r="175" spans="1:17">
      <c r="A175" s="13"/>
      <c r="B175" s="13"/>
      <c r="C175" s="13"/>
      <c r="D175" s="77" t="s">
        <v>4</v>
      </c>
      <c r="E175" s="77"/>
      <c r="F175" s="16" t="s">
        <v>56</v>
      </c>
      <c r="G175" s="13"/>
      <c r="H175" s="13"/>
      <c r="I175" s="77" t="s">
        <v>6</v>
      </c>
      <c r="J175" s="77"/>
      <c r="K175" s="79" t="s">
        <v>7</v>
      </c>
      <c r="L175" s="79"/>
      <c r="M175" s="79"/>
      <c r="N175" s="79"/>
      <c r="O175" s="79"/>
      <c r="P175" s="79"/>
      <c r="Q175" s="44"/>
    </row>
    <row r="176" spans="1:17">
      <c r="A176" s="72" t="s">
        <v>8</v>
      </c>
      <c r="B176" s="72" t="s">
        <v>9</v>
      </c>
      <c r="C176" s="72"/>
      <c r="D176" s="72" t="s">
        <v>10</v>
      </c>
      <c r="E176" s="71" t="s">
        <v>11</v>
      </c>
      <c r="F176" s="71"/>
      <c r="G176" s="71"/>
      <c r="H176" s="72" t="s">
        <v>12</v>
      </c>
      <c r="I176" s="71" t="s">
        <v>13</v>
      </c>
      <c r="J176" s="71"/>
      <c r="K176" s="71"/>
      <c r="L176" s="71"/>
      <c r="M176" s="71" t="s">
        <v>14</v>
      </c>
      <c r="N176" s="71"/>
      <c r="O176" s="71"/>
      <c r="P176" s="71"/>
      <c r="Q176" s="53"/>
    </row>
    <row r="177" spans="1:17">
      <c r="A177" s="73"/>
      <c r="B177" s="89"/>
      <c r="C177" s="90"/>
      <c r="D177" s="73"/>
      <c r="E177" s="17" t="s">
        <v>15</v>
      </c>
      <c r="F177" s="17" t="s">
        <v>16</v>
      </c>
      <c r="G177" s="17" t="s">
        <v>17</v>
      </c>
      <c r="H177" s="73"/>
      <c r="I177" s="17" t="s">
        <v>18</v>
      </c>
      <c r="J177" s="17" t="s">
        <v>19</v>
      </c>
      <c r="K177" s="17" t="s">
        <v>20</v>
      </c>
      <c r="L177" s="17" t="s">
        <v>21</v>
      </c>
      <c r="M177" s="17" t="s">
        <v>22</v>
      </c>
      <c r="N177" s="17" t="s">
        <v>23</v>
      </c>
      <c r="O177" s="17" t="s">
        <v>24</v>
      </c>
      <c r="P177" s="17" t="s">
        <v>25</v>
      </c>
      <c r="Q177" s="53"/>
    </row>
    <row r="178" spans="1:17">
      <c r="A178" s="18">
        <v>1</v>
      </c>
      <c r="B178" s="88">
        <v>2</v>
      </c>
      <c r="C178" s="88"/>
      <c r="D178" s="18">
        <v>3</v>
      </c>
      <c r="E178" s="18">
        <v>4</v>
      </c>
      <c r="F178" s="18">
        <v>5</v>
      </c>
      <c r="G178" s="18">
        <v>6</v>
      </c>
      <c r="H178" s="18">
        <v>7</v>
      </c>
      <c r="I178" s="18">
        <v>8</v>
      </c>
      <c r="J178" s="18">
        <v>9</v>
      </c>
      <c r="K178" s="18">
        <v>10</v>
      </c>
      <c r="L178" s="18">
        <v>11</v>
      </c>
      <c r="M178" s="18">
        <v>12</v>
      </c>
      <c r="N178" s="18">
        <v>13</v>
      </c>
      <c r="O178" s="18">
        <v>14</v>
      </c>
      <c r="P178" s="18">
        <v>15</v>
      </c>
      <c r="Q178" s="54"/>
    </row>
    <row r="179" spans="1:17">
      <c r="A179" s="82" t="s">
        <v>37</v>
      </c>
      <c r="B179" s="82"/>
      <c r="C179" s="82"/>
      <c r="D179" s="82"/>
      <c r="E179" s="82"/>
      <c r="F179" s="82"/>
      <c r="G179" s="82"/>
      <c r="H179" s="82"/>
      <c r="I179" s="82"/>
      <c r="J179" s="82"/>
      <c r="K179" s="82"/>
      <c r="L179" s="82"/>
      <c r="M179" s="82"/>
      <c r="N179" s="82"/>
      <c r="O179" s="82"/>
      <c r="P179" s="82"/>
      <c r="Q179" s="52"/>
    </row>
    <row r="180" spans="1:17" ht="15.75" customHeight="1">
      <c r="A180" s="8">
        <v>196</v>
      </c>
      <c r="B180" s="66" t="s">
        <v>59</v>
      </c>
      <c r="C180" s="66"/>
      <c r="D180" s="8">
        <v>200</v>
      </c>
      <c r="E180" s="9">
        <v>6.31</v>
      </c>
      <c r="F180" s="9">
        <v>7.63</v>
      </c>
      <c r="G180" s="9">
        <v>35.409999999999997</v>
      </c>
      <c r="H180" s="9">
        <v>235.66</v>
      </c>
      <c r="I180" s="9">
        <v>0.12</v>
      </c>
      <c r="J180" s="9">
        <v>0.3</v>
      </c>
      <c r="K180" s="9">
        <v>43.3</v>
      </c>
      <c r="L180" s="9">
        <v>0.11</v>
      </c>
      <c r="M180" s="9">
        <v>127.95</v>
      </c>
      <c r="N180" s="9">
        <v>139</v>
      </c>
      <c r="O180" s="9">
        <v>30.77</v>
      </c>
      <c r="P180" s="9">
        <v>0.67</v>
      </c>
      <c r="Q180" s="30"/>
    </row>
    <row r="181" spans="1:17" ht="16.5" customHeight="1">
      <c r="A181" s="10">
        <v>259</v>
      </c>
      <c r="B181" s="62" t="s">
        <v>87</v>
      </c>
      <c r="C181" s="63"/>
      <c r="D181" s="8">
        <v>200</v>
      </c>
      <c r="E181" s="10">
        <v>1.65</v>
      </c>
      <c r="F181" s="10">
        <v>1.65</v>
      </c>
      <c r="G181" s="10">
        <v>12.4</v>
      </c>
      <c r="H181" s="10">
        <v>71.42</v>
      </c>
      <c r="I181" s="10">
        <v>0.02</v>
      </c>
      <c r="J181" s="10">
        <v>0.15</v>
      </c>
      <c r="K181" s="10">
        <v>10</v>
      </c>
      <c r="L181" s="10">
        <v>0.2</v>
      </c>
      <c r="M181" s="10">
        <v>60.3</v>
      </c>
      <c r="N181" s="10">
        <v>45</v>
      </c>
      <c r="O181" s="10">
        <v>7</v>
      </c>
      <c r="P181" s="10">
        <v>2.8</v>
      </c>
      <c r="Q181" s="51"/>
    </row>
    <row r="182" spans="1:17">
      <c r="A182" s="10">
        <v>1</v>
      </c>
      <c r="B182" s="66" t="s">
        <v>29</v>
      </c>
      <c r="C182" s="66"/>
      <c r="D182" s="8">
        <v>30</v>
      </c>
      <c r="E182" s="9">
        <v>2.4300000000000002</v>
      </c>
      <c r="F182" s="9">
        <v>0.3</v>
      </c>
      <c r="G182" s="9">
        <v>14.64</v>
      </c>
      <c r="H182" s="9">
        <v>72.599999999999994</v>
      </c>
      <c r="I182" s="9">
        <v>8.9999999999999993E-3</v>
      </c>
      <c r="J182" s="9">
        <v>0</v>
      </c>
      <c r="K182" s="10">
        <v>0</v>
      </c>
      <c r="L182" s="10">
        <v>0.05</v>
      </c>
      <c r="M182" s="10">
        <v>0.9</v>
      </c>
      <c r="N182" s="10">
        <v>26.1</v>
      </c>
      <c r="O182" s="9">
        <v>0.63</v>
      </c>
      <c r="P182" s="9">
        <v>0.05</v>
      </c>
      <c r="Q182" s="30"/>
    </row>
    <row r="183" spans="1:17" ht="15" customHeight="1">
      <c r="A183" s="10">
        <v>2</v>
      </c>
      <c r="B183" s="66" t="s">
        <v>75</v>
      </c>
      <c r="C183" s="66"/>
      <c r="D183" s="8">
        <v>20</v>
      </c>
      <c r="E183" s="10">
        <v>1.7</v>
      </c>
      <c r="F183" s="10">
        <v>0.66</v>
      </c>
      <c r="G183" s="10">
        <v>9.66</v>
      </c>
      <c r="H183" s="10">
        <v>51.8</v>
      </c>
      <c r="I183" s="10">
        <v>0.06</v>
      </c>
      <c r="J183" s="9">
        <v>0</v>
      </c>
      <c r="K183" s="9">
        <v>0</v>
      </c>
      <c r="L183" s="10">
        <v>0.11</v>
      </c>
      <c r="M183" s="10">
        <v>10.5</v>
      </c>
      <c r="N183" s="10">
        <v>47.4</v>
      </c>
      <c r="O183" s="10">
        <v>14.1</v>
      </c>
      <c r="P183" s="10">
        <v>1.1599999999999999</v>
      </c>
      <c r="Q183" s="51"/>
    </row>
    <row r="184" spans="1:17" ht="15" customHeight="1">
      <c r="A184" s="11">
        <v>7</v>
      </c>
      <c r="B184" s="62" t="s">
        <v>30</v>
      </c>
      <c r="C184" s="63"/>
      <c r="D184" s="8">
        <v>10</v>
      </c>
      <c r="E184" s="9">
        <v>0.08</v>
      </c>
      <c r="F184" s="9">
        <v>7.25</v>
      </c>
      <c r="G184" s="9">
        <v>0.13</v>
      </c>
      <c r="H184" s="9">
        <v>66.099999999999994</v>
      </c>
      <c r="I184" s="9">
        <v>0</v>
      </c>
      <c r="J184" s="9">
        <v>0</v>
      </c>
      <c r="K184" s="9">
        <v>45</v>
      </c>
      <c r="L184" s="9">
        <v>0.1</v>
      </c>
      <c r="M184" s="9">
        <v>2.4</v>
      </c>
      <c r="N184" s="9">
        <v>3</v>
      </c>
      <c r="O184" s="9">
        <v>0.05</v>
      </c>
      <c r="P184" s="9">
        <v>0.02</v>
      </c>
      <c r="Q184" s="30"/>
    </row>
    <row r="185" spans="1:17">
      <c r="A185" s="8">
        <v>536</v>
      </c>
      <c r="B185" s="66" t="s">
        <v>100</v>
      </c>
      <c r="C185" s="66"/>
      <c r="D185" s="8">
        <v>100</v>
      </c>
      <c r="E185" s="10">
        <v>2.8</v>
      </c>
      <c r="F185" s="10">
        <v>3.2</v>
      </c>
      <c r="G185" s="10">
        <v>4.5</v>
      </c>
      <c r="H185" s="10">
        <v>56.4</v>
      </c>
      <c r="I185" s="10">
        <v>0.04</v>
      </c>
      <c r="J185" s="10">
        <v>0.6</v>
      </c>
      <c r="K185" s="10">
        <v>22</v>
      </c>
      <c r="L185" s="10">
        <v>7.0000000000000007E-2</v>
      </c>
      <c r="M185" s="10">
        <v>122</v>
      </c>
      <c r="N185" s="10">
        <v>96</v>
      </c>
      <c r="O185" s="10">
        <v>15</v>
      </c>
      <c r="P185" s="10">
        <v>0.1</v>
      </c>
      <c r="Q185" s="30"/>
    </row>
    <row r="186" spans="1:17">
      <c r="A186" s="67" t="s">
        <v>31</v>
      </c>
      <c r="B186" s="68"/>
      <c r="C186" s="69"/>
      <c r="D186" s="8">
        <f>D180+D181+D182+D183+D184+D185</f>
        <v>560</v>
      </c>
      <c r="E186" s="9">
        <f>SUM(E180:E185)</f>
        <v>14.969999999999999</v>
      </c>
      <c r="F186" s="9">
        <f t="shared" ref="F186:P186" si="18">SUM(F180:F185)</f>
        <v>20.69</v>
      </c>
      <c r="G186" s="9">
        <f t="shared" si="18"/>
        <v>76.739999999999995</v>
      </c>
      <c r="H186" s="9">
        <f t="shared" si="18"/>
        <v>553.9799999999999</v>
      </c>
      <c r="I186" s="9">
        <f t="shared" si="18"/>
        <v>0.249</v>
      </c>
      <c r="J186" s="9">
        <f t="shared" si="18"/>
        <v>1.0499999999999998</v>
      </c>
      <c r="K186" s="9">
        <f t="shared" si="18"/>
        <v>120.3</v>
      </c>
      <c r="L186" s="9">
        <f t="shared" si="18"/>
        <v>0.6399999999999999</v>
      </c>
      <c r="M186" s="9">
        <f t="shared" si="18"/>
        <v>324.05</v>
      </c>
      <c r="N186" s="9">
        <f t="shared" si="18"/>
        <v>356.5</v>
      </c>
      <c r="O186" s="9">
        <f t="shared" si="18"/>
        <v>67.55</v>
      </c>
      <c r="P186" s="9">
        <f t="shared" si="18"/>
        <v>4.7999999999999989</v>
      </c>
      <c r="Q186" s="30"/>
    </row>
    <row r="187" spans="1:17">
      <c r="A187" s="82" t="s">
        <v>32</v>
      </c>
      <c r="B187" s="82"/>
      <c r="C187" s="82"/>
      <c r="D187" s="82"/>
      <c r="E187" s="82"/>
      <c r="F187" s="82"/>
      <c r="G187" s="82"/>
      <c r="H187" s="82"/>
      <c r="I187" s="82"/>
      <c r="J187" s="82"/>
      <c r="K187" s="82"/>
      <c r="L187" s="82"/>
      <c r="M187" s="82"/>
      <c r="N187" s="82"/>
      <c r="O187" s="82"/>
      <c r="P187" s="82"/>
      <c r="Q187" s="52"/>
    </row>
    <row r="188" spans="1:17" ht="15" customHeight="1">
      <c r="A188" s="8">
        <v>36</v>
      </c>
      <c r="B188" s="62" t="s">
        <v>108</v>
      </c>
      <c r="C188" s="63"/>
      <c r="D188" s="8">
        <v>60</v>
      </c>
      <c r="E188" s="10">
        <v>0.9</v>
      </c>
      <c r="F188" s="10">
        <v>4.5</v>
      </c>
      <c r="G188" s="10">
        <v>5.5</v>
      </c>
      <c r="H188" s="10">
        <v>68</v>
      </c>
      <c r="I188" s="10">
        <v>0.02</v>
      </c>
      <c r="J188" s="10">
        <v>1.29</v>
      </c>
      <c r="K188" s="10">
        <v>0</v>
      </c>
      <c r="L188" s="10">
        <v>0</v>
      </c>
      <c r="M188" s="10">
        <v>10.81</v>
      </c>
      <c r="N188" s="10">
        <v>0</v>
      </c>
      <c r="O188" s="10">
        <v>10.8</v>
      </c>
      <c r="P188" s="10">
        <v>0.33</v>
      </c>
      <c r="Q188" s="51"/>
    </row>
    <row r="189" spans="1:17" ht="16.5" customHeight="1">
      <c r="A189" s="8">
        <v>70</v>
      </c>
      <c r="B189" s="83" t="s">
        <v>82</v>
      </c>
      <c r="C189" s="84"/>
      <c r="D189" s="8">
        <v>200</v>
      </c>
      <c r="E189" s="10">
        <v>2.2999999999999998</v>
      </c>
      <c r="F189" s="10">
        <v>3.9</v>
      </c>
      <c r="G189" s="10">
        <v>11.3</v>
      </c>
      <c r="H189" s="10">
        <v>94</v>
      </c>
      <c r="I189" s="10">
        <v>0.05</v>
      </c>
      <c r="J189" s="10">
        <v>5.47</v>
      </c>
      <c r="K189" s="10">
        <v>0</v>
      </c>
      <c r="L189" s="10">
        <v>0</v>
      </c>
      <c r="M189" s="10">
        <v>30.76</v>
      </c>
      <c r="N189" s="10">
        <v>0</v>
      </c>
      <c r="O189" s="10">
        <v>21.21</v>
      </c>
      <c r="P189" s="10">
        <v>1.04</v>
      </c>
      <c r="Q189" s="51"/>
    </row>
    <row r="190" spans="1:17" ht="27" customHeight="1">
      <c r="A190" s="8">
        <v>2</v>
      </c>
      <c r="B190" s="62" t="s">
        <v>72</v>
      </c>
      <c r="C190" s="63"/>
      <c r="D190" s="10">
        <v>110</v>
      </c>
      <c r="E190" s="10">
        <v>10.5</v>
      </c>
      <c r="F190" s="10">
        <v>10.5</v>
      </c>
      <c r="G190" s="10">
        <v>9.6999999999999993</v>
      </c>
      <c r="H190" s="10">
        <v>191</v>
      </c>
      <c r="I190" s="10">
        <v>0.08</v>
      </c>
      <c r="J190" s="10">
        <v>1.6</v>
      </c>
      <c r="K190" s="10">
        <v>42.1</v>
      </c>
      <c r="L190" s="10">
        <v>2.5</v>
      </c>
      <c r="M190" s="10">
        <v>25.6</v>
      </c>
      <c r="N190" s="10">
        <v>94.8</v>
      </c>
      <c r="O190" s="10">
        <v>14.1</v>
      </c>
      <c r="P190" s="10">
        <v>1.5</v>
      </c>
      <c r="Q190" s="51"/>
    </row>
    <row r="191" spans="1:17" ht="25.5" customHeight="1">
      <c r="A191" s="8">
        <v>197</v>
      </c>
      <c r="B191" s="62" t="s">
        <v>27</v>
      </c>
      <c r="C191" s="63"/>
      <c r="D191" s="8">
        <v>160</v>
      </c>
      <c r="E191" s="10">
        <v>5.74</v>
      </c>
      <c r="F191" s="10">
        <v>4.2300000000000004</v>
      </c>
      <c r="G191" s="10">
        <v>38.26</v>
      </c>
      <c r="H191" s="10">
        <v>217</v>
      </c>
      <c r="I191" s="10">
        <v>0</v>
      </c>
      <c r="J191" s="10">
        <v>0</v>
      </c>
      <c r="K191" s="10">
        <v>22.5</v>
      </c>
      <c r="L191" s="10">
        <v>0.05</v>
      </c>
      <c r="M191" s="10">
        <v>1.2</v>
      </c>
      <c r="N191" s="10">
        <v>1.5</v>
      </c>
      <c r="O191" s="10">
        <v>0.03</v>
      </c>
      <c r="P191" s="10">
        <v>0.01</v>
      </c>
      <c r="Q191" s="51"/>
    </row>
    <row r="192" spans="1:17" ht="28.5" customHeight="1">
      <c r="A192" s="8">
        <v>282</v>
      </c>
      <c r="B192" s="66" t="s">
        <v>47</v>
      </c>
      <c r="C192" s="66"/>
      <c r="D192" s="8">
        <v>200</v>
      </c>
      <c r="E192" s="9">
        <v>0.16</v>
      </c>
      <c r="F192" s="10">
        <v>0</v>
      </c>
      <c r="G192" s="10">
        <v>14.99</v>
      </c>
      <c r="H192" s="10">
        <v>60.64</v>
      </c>
      <c r="I192" s="10">
        <v>0.02</v>
      </c>
      <c r="J192" s="10">
        <v>0</v>
      </c>
      <c r="K192" s="10">
        <v>0</v>
      </c>
      <c r="L192" s="10">
        <v>0</v>
      </c>
      <c r="M192" s="10">
        <v>12</v>
      </c>
      <c r="N192" s="10">
        <v>2.4</v>
      </c>
      <c r="O192" s="10">
        <v>0</v>
      </c>
      <c r="P192" s="10">
        <v>0.8</v>
      </c>
      <c r="Q192" s="51"/>
    </row>
    <row r="193" spans="1:17" ht="15" customHeight="1">
      <c r="A193" s="10">
        <v>1</v>
      </c>
      <c r="B193" s="66" t="s">
        <v>29</v>
      </c>
      <c r="C193" s="66"/>
      <c r="D193" s="8">
        <v>30</v>
      </c>
      <c r="E193" s="9">
        <v>2.4300000000000002</v>
      </c>
      <c r="F193" s="9">
        <v>0.3</v>
      </c>
      <c r="G193" s="9">
        <v>14.64</v>
      </c>
      <c r="H193" s="9">
        <v>72.599999999999994</v>
      </c>
      <c r="I193" s="9">
        <v>8.9999999999999993E-3</v>
      </c>
      <c r="J193" s="9">
        <v>0</v>
      </c>
      <c r="K193" s="10">
        <v>0</v>
      </c>
      <c r="L193" s="10">
        <v>0.05</v>
      </c>
      <c r="M193" s="10">
        <v>0.9</v>
      </c>
      <c r="N193" s="10">
        <v>26.1</v>
      </c>
      <c r="O193" s="9">
        <v>0.63</v>
      </c>
      <c r="P193" s="9">
        <v>0.05</v>
      </c>
      <c r="Q193" s="30"/>
    </row>
    <row r="194" spans="1:17" ht="15" customHeight="1">
      <c r="A194" s="8">
        <v>2</v>
      </c>
      <c r="B194" s="66" t="s">
        <v>75</v>
      </c>
      <c r="C194" s="66"/>
      <c r="D194" s="8">
        <v>20</v>
      </c>
      <c r="E194" s="10">
        <v>1.7</v>
      </c>
      <c r="F194" s="10">
        <v>0.66</v>
      </c>
      <c r="G194" s="10">
        <v>9.66</v>
      </c>
      <c r="H194" s="10">
        <v>51.8</v>
      </c>
      <c r="I194" s="10">
        <v>0.06</v>
      </c>
      <c r="J194" s="9">
        <v>0</v>
      </c>
      <c r="K194" s="9">
        <v>0</v>
      </c>
      <c r="L194" s="10">
        <v>0.11</v>
      </c>
      <c r="M194" s="10">
        <v>10.5</v>
      </c>
      <c r="N194" s="10">
        <v>47.4</v>
      </c>
      <c r="O194" s="10">
        <v>14.1</v>
      </c>
      <c r="P194" s="10">
        <v>1.1599999999999999</v>
      </c>
      <c r="Q194" s="51"/>
    </row>
    <row r="195" spans="1:17">
      <c r="A195" s="67" t="s">
        <v>43</v>
      </c>
      <c r="B195" s="68"/>
      <c r="C195" s="69"/>
      <c r="D195" s="8">
        <f t="shared" ref="D195:P195" si="19">D188+D189+D190+D191+D192+D193+D194</f>
        <v>780</v>
      </c>
      <c r="E195" s="10">
        <f t="shared" si="19"/>
        <v>23.729999999999997</v>
      </c>
      <c r="F195" s="10">
        <f t="shared" si="19"/>
        <v>24.09</v>
      </c>
      <c r="G195" s="10">
        <f t="shared" si="19"/>
        <v>104.04999999999998</v>
      </c>
      <c r="H195" s="10">
        <f t="shared" si="19"/>
        <v>755.04</v>
      </c>
      <c r="I195" s="10">
        <f t="shared" si="19"/>
        <v>0.23900000000000002</v>
      </c>
      <c r="J195" s="10">
        <f t="shared" si="19"/>
        <v>8.36</v>
      </c>
      <c r="K195" s="10">
        <f t="shared" si="19"/>
        <v>64.599999999999994</v>
      </c>
      <c r="L195" s="10">
        <f t="shared" si="19"/>
        <v>2.7099999999999995</v>
      </c>
      <c r="M195" s="10">
        <f t="shared" si="19"/>
        <v>91.77000000000001</v>
      </c>
      <c r="N195" s="10">
        <f t="shared" si="19"/>
        <v>172.20000000000002</v>
      </c>
      <c r="O195" s="10">
        <f t="shared" si="19"/>
        <v>60.870000000000012</v>
      </c>
      <c r="P195" s="10">
        <f t="shared" si="19"/>
        <v>4.8899999999999997</v>
      </c>
      <c r="Q195" s="51"/>
    </row>
    <row r="196" spans="1:17">
      <c r="A196" s="80" t="s">
        <v>36</v>
      </c>
      <c r="B196" s="80"/>
      <c r="C196" s="80"/>
      <c r="D196" s="80"/>
      <c r="E196" s="9">
        <f t="shared" ref="E196:P196" si="20">E186+E195</f>
        <v>38.699999999999996</v>
      </c>
      <c r="F196" s="9">
        <f t="shared" si="20"/>
        <v>44.78</v>
      </c>
      <c r="G196" s="9">
        <f t="shared" si="20"/>
        <v>180.78999999999996</v>
      </c>
      <c r="H196" s="9">
        <f t="shared" si="20"/>
        <v>1309.02</v>
      </c>
      <c r="I196" s="9">
        <f t="shared" si="20"/>
        <v>0.48799999999999999</v>
      </c>
      <c r="J196" s="9">
        <f t="shared" si="20"/>
        <v>9.41</v>
      </c>
      <c r="K196" s="9">
        <f t="shared" si="20"/>
        <v>184.89999999999998</v>
      </c>
      <c r="L196" s="9">
        <f t="shared" si="20"/>
        <v>3.3499999999999996</v>
      </c>
      <c r="M196" s="9">
        <f t="shared" si="20"/>
        <v>415.82000000000005</v>
      </c>
      <c r="N196" s="9">
        <f t="shared" si="20"/>
        <v>528.70000000000005</v>
      </c>
      <c r="O196" s="9">
        <f t="shared" si="20"/>
        <v>128.42000000000002</v>
      </c>
      <c r="P196" s="9">
        <f t="shared" si="20"/>
        <v>9.6899999999999977</v>
      </c>
      <c r="Q196" s="30"/>
    </row>
    <row r="197" spans="1:17">
      <c r="A197" s="31"/>
      <c r="B197" s="31"/>
      <c r="C197" s="31"/>
      <c r="D197" s="31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</row>
    <row r="198" spans="1:17">
      <c r="A198" s="31"/>
      <c r="B198" s="31"/>
      <c r="C198" s="31"/>
      <c r="D198" s="31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</row>
    <row r="199" spans="1:17">
      <c r="A199" s="31"/>
      <c r="B199" s="31"/>
      <c r="C199" s="31"/>
      <c r="D199" s="31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</row>
    <row r="200" spans="1:17">
      <c r="A200" s="31"/>
      <c r="B200" s="31"/>
      <c r="C200" s="31"/>
      <c r="D200" s="31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</row>
    <row r="201" spans="1:17">
      <c r="A201" s="31"/>
      <c r="B201" s="31"/>
      <c r="C201" s="31"/>
      <c r="D201" s="31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</row>
    <row r="202" spans="1:17">
      <c r="A202" s="12" t="s">
        <v>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74"/>
      <c r="L202" s="74"/>
      <c r="M202" s="74"/>
      <c r="N202" s="74"/>
      <c r="O202" s="74"/>
      <c r="P202" s="74"/>
      <c r="Q202" s="42"/>
    </row>
    <row r="203" spans="1:17">
      <c r="A203" s="70" t="s">
        <v>60</v>
      </c>
      <c r="B203" s="70"/>
      <c r="C203" s="70"/>
      <c r="D203" s="70"/>
      <c r="E203" s="70"/>
      <c r="F203" s="70"/>
      <c r="G203" s="70"/>
      <c r="H203" s="70"/>
      <c r="I203" s="70"/>
      <c r="J203" s="70"/>
      <c r="K203" s="70"/>
      <c r="L203" s="70"/>
      <c r="M203" s="70"/>
      <c r="N203" s="70"/>
      <c r="O203" s="70"/>
      <c r="P203" s="70"/>
      <c r="Q203" s="43"/>
    </row>
    <row r="204" spans="1:17" ht="15" customHeight="1">
      <c r="A204" s="14"/>
      <c r="B204" s="13"/>
      <c r="C204" s="13"/>
      <c r="D204" s="13"/>
      <c r="E204" s="15" t="s">
        <v>2</v>
      </c>
      <c r="F204" s="75">
        <v>8</v>
      </c>
      <c r="G204" s="76"/>
      <c r="H204" s="76"/>
      <c r="I204" s="77" t="s">
        <v>3</v>
      </c>
      <c r="J204" s="77"/>
      <c r="K204" s="78" t="s">
        <v>116</v>
      </c>
      <c r="L204" s="78"/>
      <c r="M204" s="78"/>
      <c r="N204" s="78"/>
      <c r="O204" s="78"/>
      <c r="P204" s="78"/>
      <c r="Q204" s="40"/>
    </row>
    <row r="205" spans="1:17">
      <c r="A205" s="13"/>
      <c r="B205" s="13"/>
      <c r="C205" s="13"/>
      <c r="D205" s="77" t="s">
        <v>4</v>
      </c>
      <c r="E205" s="77"/>
      <c r="F205" s="16" t="s">
        <v>56</v>
      </c>
      <c r="G205" s="13"/>
      <c r="H205" s="13"/>
      <c r="I205" s="77" t="s">
        <v>6</v>
      </c>
      <c r="J205" s="77"/>
      <c r="K205" s="79" t="s">
        <v>7</v>
      </c>
      <c r="L205" s="79"/>
      <c r="M205" s="79"/>
      <c r="N205" s="79"/>
      <c r="O205" s="79"/>
      <c r="P205" s="79"/>
      <c r="Q205" s="44"/>
    </row>
    <row r="206" spans="1:17">
      <c r="A206" s="72" t="s">
        <v>8</v>
      </c>
      <c r="B206" s="72" t="s">
        <v>9</v>
      </c>
      <c r="C206" s="72"/>
      <c r="D206" s="72" t="s">
        <v>10</v>
      </c>
      <c r="E206" s="71" t="s">
        <v>11</v>
      </c>
      <c r="F206" s="71"/>
      <c r="G206" s="71"/>
      <c r="H206" s="72" t="s">
        <v>12</v>
      </c>
      <c r="I206" s="71" t="s">
        <v>13</v>
      </c>
      <c r="J206" s="71"/>
      <c r="K206" s="71"/>
      <c r="L206" s="71"/>
      <c r="M206" s="71" t="s">
        <v>14</v>
      </c>
      <c r="N206" s="71"/>
      <c r="O206" s="71"/>
      <c r="P206" s="71"/>
      <c r="Q206" s="53"/>
    </row>
    <row r="207" spans="1:17">
      <c r="A207" s="73"/>
      <c r="B207" s="89"/>
      <c r="C207" s="90"/>
      <c r="D207" s="73"/>
      <c r="E207" s="33" t="s">
        <v>15</v>
      </c>
      <c r="F207" s="33" t="s">
        <v>16</v>
      </c>
      <c r="G207" s="33" t="s">
        <v>17</v>
      </c>
      <c r="H207" s="73"/>
      <c r="I207" s="33" t="s">
        <v>18</v>
      </c>
      <c r="J207" s="33" t="s">
        <v>19</v>
      </c>
      <c r="K207" s="33" t="s">
        <v>20</v>
      </c>
      <c r="L207" s="33" t="s">
        <v>21</v>
      </c>
      <c r="M207" s="33" t="s">
        <v>22</v>
      </c>
      <c r="N207" s="33" t="s">
        <v>23</v>
      </c>
      <c r="O207" s="33" t="s">
        <v>24</v>
      </c>
      <c r="P207" s="33" t="s">
        <v>25</v>
      </c>
      <c r="Q207" s="53"/>
    </row>
    <row r="208" spans="1:17">
      <c r="A208" s="34">
        <v>1</v>
      </c>
      <c r="B208" s="88">
        <v>2</v>
      </c>
      <c r="C208" s="88"/>
      <c r="D208" s="34">
        <v>3</v>
      </c>
      <c r="E208" s="34">
        <v>4</v>
      </c>
      <c r="F208" s="34">
        <v>5</v>
      </c>
      <c r="G208" s="34">
        <v>6</v>
      </c>
      <c r="H208" s="34">
        <v>7</v>
      </c>
      <c r="I208" s="34">
        <v>8</v>
      </c>
      <c r="J208" s="34">
        <v>9</v>
      </c>
      <c r="K208" s="34">
        <v>10</v>
      </c>
      <c r="L208" s="34">
        <v>11</v>
      </c>
      <c r="M208" s="34">
        <v>12</v>
      </c>
      <c r="N208" s="34">
        <v>13</v>
      </c>
      <c r="O208" s="34">
        <v>14</v>
      </c>
      <c r="P208" s="34">
        <v>15</v>
      </c>
      <c r="Q208" s="54"/>
    </row>
    <row r="209" spans="1:17">
      <c r="A209" s="82" t="s">
        <v>37</v>
      </c>
      <c r="B209" s="82"/>
      <c r="C209" s="82"/>
      <c r="D209" s="82"/>
      <c r="E209" s="82"/>
      <c r="F209" s="82"/>
      <c r="G209" s="82"/>
      <c r="H209" s="82"/>
      <c r="I209" s="82"/>
      <c r="J209" s="82"/>
      <c r="K209" s="82"/>
      <c r="L209" s="82"/>
      <c r="M209" s="82"/>
      <c r="N209" s="82"/>
      <c r="O209" s="82"/>
      <c r="P209" s="82"/>
      <c r="Q209" s="52"/>
    </row>
    <row r="210" spans="1:17" ht="15" customHeight="1">
      <c r="A210" s="8">
        <v>45</v>
      </c>
      <c r="B210" s="66" t="s">
        <v>53</v>
      </c>
      <c r="C210" s="66"/>
      <c r="D210" s="8">
        <v>60</v>
      </c>
      <c r="E210" s="10">
        <v>0.66</v>
      </c>
      <c r="F210" s="9">
        <v>3.71</v>
      </c>
      <c r="G210" s="9">
        <v>5.0599999999999996</v>
      </c>
      <c r="H210" s="9">
        <v>56.8</v>
      </c>
      <c r="I210" s="9">
        <v>0.04</v>
      </c>
      <c r="J210" s="9">
        <v>6.15</v>
      </c>
      <c r="K210" s="9">
        <v>0</v>
      </c>
      <c r="L210" s="9">
        <v>0</v>
      </c>
      <c r="M210" s="9">
        <v>13.92</v>
      </c>
      <c r="N210" s="9">
        <v>26.98</v>
      </c>
      <c r="O210" s="9">
        <v>12.45</v>
      </c>
      <c r="P210" s="9">
        <v>0.51</v>
      </c>
      <c r="Q210" s="51"/>
    </row>
    <row r="211" spans="1:17" ht="15.75" customHeight="1">
      <c r="A211" s="8">
        <v>123</v>
      </c>
      <c r="B211" s="62" t="s">
        <v>33</v>
      </c>
      <c r="C211" s="63"/>
      <c r="D211" s="8">
        <v>190</v>
      </c>
      <c r="E211" s="10">
        <v>20.100000000000001</v>
      </c>
      <c r="F211" s="10">
        <v>20.9</v>
      </c>
      <c r="G211" s="10">
        <v>49.3</v>
      </c>
      <c r="H211" s="10">
        <v>420.1</v>
      </c>
      <c r="I211" s="9">
        <v>0.05</v>
      </c>
      <c r="J211" s="10">
        <v>2</v>
      </c>
      <c r="K211" s="10">
        <v>247</v>
      </c>
      <c r="L211" s="10">
        <v>5.4</v>
      </c>
      <c r="M211" s="10">
        <v>16.03</v>
      </c>
      <c r="N211" s="10">
        <v>14.2</v>
      </c>
      <c r="O211" s="10">
        <v>15.7</v>
      </c>
      <c r="P211" s="10">
        <v>0.9</v>
      </c>
      <c r="Q211" s="30"/>
    </row>
    <row r="212" spans="1:17" ht="25.5" customHeight="1">
      <c r="A212" s="8">
        <v>20</v>
      </c>
      <c r="B212" s="66" t="s">
        <v>103</v>
      </c>
      <c r="C212" s="66"/>
      <c r="D212" s="8">
        <v>200</v>
      </c>
      <c r="E212" s="9">
        <v>0</v>
      </c>
      <c r="F212" s="9">
        <v>0</v>
      </c>
      <c r="G212" s="10">
        <v>19</v>
      </c>
      <c r="H212" s="10">
        <v>80</v>
      </c>
      <c r="I212" s="10">
        <v>0.3</v>
      </c>
      <c r="J212" s="10">
        <v>20</v>
      </c>
      <c r="K212" s="10">
        <v>0.12</v>
      </c>
      <c r="L212" s="10">
        <v>2.34</v>
      </c>
      <c r="M212" s="10">
        <v>1.7</v>
      </c>
      <c r="N212" s="9">
        <v>0</v>
      </c>
      <c r="O212" s="10">
        <v>0.53</v>
      </c>
      <c r="P212" s="10">
        <v>0.14000000000000001</v>
      </c>
      <c r="Q212" s="30"/>
    </row>
    <row r="213" spans="1:17">
      <c r="A213" s="10">
        <v>1</v>
      </c>
      <c r="B213" s="66" t="s">
        <v>29</v>
      </c>
      <c r="C213" s="66"/>
      <c r="D213" s="8">
        <v>30</v>
      </c>
      <c r="E213" s="9">
        <v>2.4300000000000002</v>
      </c>
      <c r="F213" s="9">
        <v>0.3</v>
      </c>
      <c r="G213" s="9">
        <v>14.64</v>
      </c>
      <c r="H213" s="9">
        <v>72.599999999999994</v>
      </c>
      <c r="I213" s="9">
        <v>8.9999999999999993E-3</v>
      </c>
      <c r="J213" s="9">
        <v>0</v>
      </c>
      <c r="K213" s="10">
        <v>0</v>
      </c>
      <c r="L213" s="10">
        <v>0.05</v>
      </c>
      <c r="M213" s="10">
        <v>0.9</v>
      </c>
      <c r="N213" s="10">
        <v>26.1</v>
      </c>
      <c r="O213" s="9">
        <v>0.63</v>
      </c>
      <c r="P213" s="9">
        <v>0.05</v>
      </c>
      <c r="Q213" s="30"/>
    </row>
    <row r="214" spans="1:17" ht="15" customHeight="1">
      <c r="A214" s="10">
        <v>2</v>
      </c>
      <c r="B214" s="66" t="s">
        <v>75</v>
      </c>
      <c r="C214" s="66"/>
      <c r="D214" s="8">
        <v>20</v>
      </c>
      <c r="E214" s="10">
        <v>1.7</v>
      </c>
      <c r="F214" s="10">
        <v>0.66</v>
      </c>
      <c r="G214" s="10">
        <v>9.66</v>
      </c>
      <c r="H214" s="10">
        <v>51.8</v>
      </c>
      <c r="I214" s="10">
        <v>0.06</v>
      </c>
      <c r="J214" s="9">
        <v>0</v>
      </c>
      <c r="K214" s="9">
        <v>0</v>
      </c>
      <c r="L214" s="10">
        <v>0.11</v>
      </c>
      <c r="M214" s="10">
        <v>10.5</v>
      </c>
      <c r="N214" s="10">
        <v>47.4</v>
      </c>
      <c r="O214" s="10">
        <v>14.1</v>
      </c>
      <c r="P214" s="10">
        <v>1.1599999999999999</v>
      </c>
      <c r="Q214" s="51"/>
    </row>
    <row r="215" spans="1:17">
      <c r="A215" s="67" t="s">
        <v>46</v>
      </c>
      <c r="B215" s="68"/>
      <c r="C215" s="69"/>
      <c r="D215" s="8">
        <f>D210+D211+D212+D213+D214</f>
        <v>500</v>
      </c>
      <c r="E215" s="9">
        <f>SUM(E210:E214)</f>
        <v>24.89</v>
      </c>
      <c r="F215" s="9">
        <f t="shared" ref="F215:P215" si="21">SUM(F210:F214)</f>
        <v>25.57</v>
      </c>
      <c r="G215" s="9">
        <f t="shared" si="21"/>
        <v>97.66</v>
      </c>
      <c r="H215" s="9">
        <f t="shared" si="21"/>
        <v>681.30000000000007</v>
      </c>
      <c r="I215" s="9">
        <f t="shared" si="21"/>
        <v>0.45900000000000002</v>
      </c>
      <c r="J215" s="9">
        <f t="shared" si="21"/>
        <v>28.15</v>
      </c>
      <c r="K215" s="9">
        <f t="shared" si="21"/>
        <v>247.12</v>
      </c>
      <c r="L215" s="9">
        <f t="shared" si="21"/>
        <v>7.9</v>
      </c>
      <c r="M215" s="9">
        <f t="shared" si="21"/>
        <v>43.050000000000004</v>
      </c>
      <c r="N215" s="9">
        <f t="shared" si="21"/>
        <v>114.68</v>
      </c>
      <c r="O215" s="9">
        <f t="shared" si="21"/>
        <v>43.41</v>
      </c>
      <c r="P215" s="9">
        <f t="shared" si="21"/>
        <v>2.7600000000000002</v>
      </c>
      <c r="Q215" s="30"/>
    </row>
    <row r="216" spans="1:17">
      <c r="A216" s="82" t="s">
        <v>32</v>
      </c>
      <c r="B216" s="82"/>
      <c r="C216" s="82"/>
      <c r="D216" s="82"/>
      <c r="E216" s="82"/>
      <c r="F216" s="82"/>
      <c r="G216" s="82"/>
      <c r="H216" s="82"/>
      <c r="I216" s="82"/>
      <c r="J216" s="82"/>
      <c r="K216" s="82"/>
      <c r="L216" s="82"/>
      <c r="M216" s="82"/>
      <c r="N216" s="82"/>
      <c r="O216" s="82"/>
      <c r="P216" s="82"/>
      <c r="Q216" s="52"/>
    </row>
    <row r="217" spans="1:17" ht="36.75" customHeight="1">
      <c r="A217" s="10">
        <v>20</v>
      </c>
      <c r="B217" s="62" t="s">
        <v>107</v>
      </c>
      <c r="C217" s="63"/>
      <c r="D217" s="8">
        <v>60</v>
      </c>
      <c r="E217" s="10">
        <v>0.9</v>
      </c>
      <c r="F217" s="10">
        <v>4</v>
      </c>
      <c r="G217" s="10">
        <v>2.8</v>
      </c>
      <c r="H217" s="10">
        <v>54</v>
      </c>
      <c r="I217" s="10">
        <v>0.04</v>
      </c>
      <c r="J217" s="10">
        <v>2.2999999999999998</v>
      </c>
      <c r="K217" s="10">
        <v>0</v>
      </c>
      <c r="L217" s="10">
        <v>0</v>
      </c>
      <c r="M217" s="10">
        <v>14.3</v>
      </c>
      <c r="N217" s="10">
        <v>0</v>
      </c>
      <c r="O217" s="10">
        <v>14.31</v>
      </c>
      <c r="P217" s="10">
        <v>0.33</v>
      </c>
      <c r="Q217" s="51"/>
    </row>
    <row r="218" spans="1:17" ht="27" customHeight="1">
      <c r="A218" s="8">
        <v>57</v>
      </c>
      <c r="B218" s="66" t="s">
        <v>101</v>
      </c>
      <c r="C218" s="66"/>
      <c r="D218" s="8">
        <v>200</v>
      </c>
      <c r="E218" s="10">
        <v>3.6</v>
      </c>
      <c r="F218" s="10">
        <v>3.5</v>
      </c>
      <c r="G218" s="10">
        <v>17.09</v>
      </c>
      <c r="H218" s="10">
        <v>95.7</v>
      </c>
      <c r="I218" s="10">
        <v>0.03</v>
      </c>
      <c r="J218" s="10">
        <v>1.5</v>
      </c>
      <c r="K218" s="10">
        <v>200.1</v>
      </c>
      <c r="L218" s="10">
        <v>1.4</v>
      </c>
      <c r="M218" s="10">
        <v>6.8</v>
      </c>
      <c r="N218" s="10">
        <v>26.3</v>
      </c>
      <c r="O218" s="10">
        <v>15</v>
      </c>
      <c r="P218" s="10">
        <v>0.5</v>
      </c>
      <c r="Q218" s="30"/>
    </row>
    <row r="219" spans="1:17" ht="15.75" customHeight="1">
      <c r="A219" s="8">
        <v>133</v>
      </c>
      <c r="B219" s="66" t="s">
        <v>52</v>
      </c>
      <c r="C219" s="66"/>
      <c r="D219" s="8">
        <v>150</v>
      </c>
      <c r="E219" s="32">
        <v>3.81</v>
      </c>
      <c r="F219" s="32">
        <v>4.8899999999999997</v>
      </c>
      <c r="G219" s="32">
        <v>17.170000000000002</v>
      </c>
      <c r="H219" s="32">
        <v>125</v>
      </c>
      <c r="I219" s="32">
        <v>0.01</v>
      </c>
      <c r="J219" s="32">
        <v>7.0000000000000007E-2</v>
      </c>
      <c r="K219" s="32">
        <v>27.1</v>
      </c>
      <c r="L219" s="32">
        <v>0.05</v>
      </c>
      <c r="M219" s="32">
        <v>28.8</v>
      </c>
      <c r="N219" s="32">
        <v>22.2</v>
      </c>
      <c r="O219" s="32">
        <v>3.25</v>
      </c>
      <c r="P219" s="32">
        <v>0.03</v>
      </c>
      <c r="Q219" s="57"/>
    </row>
    <row r="220" spans="1:17" ht="29.25" customHeight="1">
      <c r="A220" s="8">
        <v>1</v>
      </c>
      <c r="B220" s="66" t="s">
        <v>71</v>
      </c>
      <c r="C220" s="66"/>
      <c r="D220" s="10">
        <v>100</v>
      </c>
      <c r="E220" s="10">
        <v>10.3</v>
      </c>
      <c r="F220" s="10">
        <v>10.3</v>
      </c>
      <c r="G220" s="10">
        <v>9.5</v>
      </c>
      <c r="H220" s="10">
        <v>188</v>
      </c>
      <c r="I220" s="10">
        <v>0.08</v>
      </c>
      <c r="J220" s="10">
        <v>1.6</v>
      </c>
      <c r="K220" s="10">
        <v>41.4</v>
      </c>
      <c r="L220" s="10">
        <v>2.5</v>
      </c>
      <c r="M220" s="10">
        <v>25.14</v>
      </c>
      <c r="N220" s="10">
        <v>92.5</v>
      </c>
      <c r="O220" s="10">
        <v>13.8</v>
      </c>
      <c r="P220" s="10">
        <v>1.49</v>
      </c>
      <c r="Q220" s="51"/>
    </row>
    <row r="221" spans="1:17" ht="28.5" customHeight="1">
      <c r="A221" s="8">
        <v>313</v>
      </c>
      <c r="B221" s="66" t="s">
        <v>70</v>
      </c>
      <c r="C221" s="66"/>
      <c r="D221" s="8">
        <v>200</v>
      </c>
      <c r="E221" s="10">
        <v>0.1</v>
      </c>
      <c r="F221" s="10">
        <v>0</v>
      </c>
      <c r="G221" s="10">
        <v>20.399999999999999</v>
      </c>
      <c r="H221" s="10">
        <v>79</v>
      </c>
      <c r="I221" s="10">
        <v>3.0000000000000001E-3</v>
      </c>
      <c r="J221" s="10">
        <v>2.4</v>
      </c>
      <c r="K221" s="10">
        <v>0</v>
      </c>
      <c r="L221" s="10">
        <v>0</v>
      </c>
      <c r="M221" s="10">
        <v>3.88</v>
      </c>
      <c r="N221" s="10">
        <v>0</v>
      </c>
      <c r="O221" s="10">
        <v>1.24</v>
      </c>
      <c r="P221" s="10">
        <v>0.09</v>
      </c>
      <c r="Q221" s="51"/>
    </row>
    <row r="222" spans="1:17" ht="15" customHeight="1">
      <c r="A222" s="10">
        <v>1</v>
      </c>
      <c r="B222" s="66" t="s">
        <v>29</v>
      </c>
      <c r="C222" s="66"/>
      <c r="D222" s="8">
        <v>30</v>
      </c>
      <c r="E222" s="9">
        <v>2.4300000000000002</v>
      </c>
      <c r="F222" s="9">
        <v>0.3</v>
      </c>
      <c r="G222" s="9">
        <v>14.64</v>
      </c>
      <c r="H222" s="9">
        <v>72.599999999999994</v>
      </c>
      <c r="I222" s="9">
        <v>8.9999999999999993E-3</v>
      </c>
      <c r="J222" s="9">
        <v>0</v>
      </c>
      <c r="K222" s="10">
        <v>0</v>
      </c>
      <c r="L222" s="10">
        <v>0.05</v>
      </c>
      <c r="M222" s="10">
        <v>0.9</v>
      </c>
      <c r="N222" s="10">
        <v>26.1</v>
      </c>
      <c r="O222" s="9">
        <v>0.63</v>
      </c>
      <c r="P222" s="9">
        <v>0.05</v>
      </c>
      <c r="Q222" s="30"/>
    </row>
    <row r="223" spans="1:17" ht="15" customHeight="1">
      <c r="A223" s="8">
        <v>2</v>
      </c>
      <c r="B223" s="66" t="s">
        <v>75</v>
      </c>
      <c r="C223" s="66"/>
      <c r="D223" s="8">
        <v>20</v>
      </c>
      <c r="E223" s="10">
        <v>1.7</v>
      </c>
      <c r="F223" s="10">
        <v>0.66</v>
      </c>
      <c r="G223" s="10">
        <v>9.66</v>
      </c>
      <c r="H223" s="10">
        <v>51.8</v>
      </c>
      <c r="I223" s="10">
        <v>0.06</v>
      </c>
      <c r="J223" s="9">
        <v>0</v>
      </c>
      <c r="K223" s="9">
        <v>0</v>
      </c>
      <c r="L223" s="10">
        <v>0.11</v>
      </c>
      <c r="M223" s="10">
        <v>10.5</v>
      </c>
      <c r="N223" s="10">
        <v>47.4</v>
      </c>
      <c r="O223" s="10">
        <v>14.1</v>
      </c>
      <c r="P223" s="10">
        <v>1.1599999999999999</v>
      </c>
      <c r="Q223" s="51"/>
    </row>
    <row r="224" spans="1:17">
      <c r="A224" s="8">
        <v>588</v>
      </c>
      <c r="B224" s="66" t="s">
        <v>40</v>
      </c>
      <c r="C224" s="66"/>
      <c r="D224" s="8">
        <v>100</v>
      </c>
      <c r="E224" s="9">
        <v>0.4</v>
      </c>
      <c r="F224" s="9">
        <v>0.4</v>
      </c>
      <c r="G224" s="9">
        <v>9.8000000000000007</v>
      </c>
      <c r="H224" s="9">
        <v>47</v>
      </c>
      <c r="I224" s="9">
        <v>0.03</v>
      </c>
      <c r="J224" s="9">
        <v>10</v>
      </c>
      <c r="K224" s="9">
        <v>5</v>
      </c>
      <c r="L224" s="9">
        <v>0.2</v>
      </c>
      <c r="M224" s="9">
        <v>16</v>
      </c>
      <c r="N224" s="9">
        <v>11</v>
      </c>
      <c r="O224" s="9">
        <v>9</v>
      </c>
      <c r="P224" s="9">
        <v>2.2000000000000002</v>
      </c>
      <c r="Q224" s="30"/>
    </row>
    <row r="225" spans="1:17">
      <c r="A225" s="67" t="s">
        <v>43</v>
      </c>
      <c r="B225" s="68"/>
      <c r="C225" s="69"/>
      <c r="D225" s="8">
        <f t="shared" ref="D225:P225" si="22">SUM(D217:D224)</f>
        <v>860</v>
      </c>
      <c r="E225" s="9">
        <f t="shared" si="22"/>
        <v>23.24</v>
      </c>
      <c r="F225" s="9">
        <f t="shared" si="22"/>
        <v>24.05</v>
      </c>
      <c r="G225" s="9">
        <f t="shared" si="22"/>
        <v>101.06</v>
      </c>
      <c r="H225" s="9">
        <f t="shared" si="22"/>
        <v>713.1</v>
      </c>
      <c r="I225" s="9">
        <f t="shared" si="22"/>
        <v>0.26200000000000001</v>
      </c>
      <c r="J225" s="9">
        <f t="shared" si="22"/>
        <v>17.869999999999997</v>
      </c>
      <c r="K225" s="9">
        <f t="shared" si="22"/>
        <v>273.59999999999997</v>
      </c>
      <c r="L225" s="9">
        <f t="shared" si="22"/>
        <v>4.3100000000000005</v>
      </c>
      <c r="M225" s="9">
        <f t="shared" si="22"/>
        <v>106.32000000000001</v>
      </c>
      <c r="N225" s="9">
        <f t="shared" si="22"/>
        <v>225.5</v>
      </c>
      <c r="O225" s="9">
        <f t="shared" si="22"/>
        <v>71.330000000000013</v>
      </c>
      <c r="P225" s="9">
        <f t="shared" si="22"/>
        <v>5.85</v>
      </c>
      <c r="Q225" s="30"/>
    </row>
    <row r="226" spans="1:17">
      <c r="A226" s="80" t="s">
        <v>36</v>
      </c>
      <c r="B226" s="80"/>
      <c r="C226" s="80"/>
      <c r="D226" s="80"/>
      <c r="E226" s="9">
        <f t="shared" ref="E226:P226" si="23">E215+E225</f>
        <v>48.129999999999995</v>
      </c>
      <c r="F226" s="9">
        <f t="shared" si="23"/>
        <v>49.620000000000005</v>
      </c>
      <c r="G226" s="9">
        <f t="shared" si="23"/>
        <v>198.72</v>
      </c>
      <c r="H226" s="9">
        <f t="shared" si="23"/>
        <v>1394.4</v>
      </c>
      <c r="I226" s="9">
        <f t="shared" si="23"/>
        <v>0.72100000000000009</v>
      </c>
      <c r="J226" s="9">
        <f t="shared" si="23"/>
        <v>46.019999999999996</v>
      </c>
      <c r="K226" s="9">
        <f t="shared" si="23"/>
        <v>520.72</v>
      </c>
      <c r="L226" s="9">
        <f t="shared" si="23"/>
        <v>12.21</v>
      </c>
      <c r="M226" s="9">
        <f t="shared" si="23"/>
        <v>149.37</v>
      </c>
      <c r="N226" s="9">
        <f t="shared" si="23"/>
        <v>340.18</v>
      </c>
      <c r="O226" s="9">
        <f t="shared" si="23"/>
        <v>114.74000000000001</v>
      </c>
      <c r="P226" s="9">
        <f t="shared" si="23"/>
        <v>8.61</v>
      </c>
      <c r="Q226" s="30"/>
    </row>
    <row r="227" spans="1:17">
      <c r="A227" s="31"/>
      <c r="B227" s="31"/>
      <c r="C227" s="31"/>
      <c r="D227" s="31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</row>
    <row r="228" spans="1:17">
      <c r="A228" s="36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43"/>
    </row>
    <row r="229" spans="1:17">
      <c r="A229" s="12"/>
      <c r="B229" s="37"/>
      <c r="C229" s="37"/>
      <c r="D229" s="37"/>
      <c r="E229" s="37"/>
      <c r="F229" s="37"/>
      <c r="G229" s="37"/>
      <c r="H229" s="37"/>
      <c r="I229" s="37"/>
      <c r="J229" s="37"/>
      <c r="K229" s="74"/>
      <c r="L229" s="74"/>
      <c r="M229" s="74"/>
      <c r="N229" s="74"/>
      <c r="O229" s="74"/>
      <c r="P229" s="74"/>
      <c r="Q229" s="42"/>
    </row>
    <row r="230" spans="1:17">
      <c r="A230" s="12" t="s">
        <v>0</v>
      </c>
      <c r="B230" s="37"/>
      <c r="C230" s="37"/>
      <c r="D230" s="37"/>
      <c r="E230" s="37"/>
      <c r="F230" s="37"/>
      <c r="G230" s="37"/>
      <c r="H230" s="37"/>
      <c r="I230" s="37"/>
      <c r="J230" s="37"/>
      <c r="K230" s="35"/>
      <c r="L230" s="35"/>
      <c r="M230" s="35"/>
      <c r="N230" s="35"/>
      <c r="O230" s="35"/>
      <c r="P230" s="35"/>
      <c r="Q230" s="42"/>
    </row>
    <row r="231" spans="1:17">
      <c r="A231" s="70" t="s">
        <v>62</v>
      </c>
      <c r="B231" s="70"/>
      <c r="C231" s="70"/>
      <c r="D231" s="70"/>
      <c r="E231" s="70"/>
      <c r="F231" s="70"/>
      <c r="G231" s="70"/>
      <c r="H231" s="70"/>
      <c r="I231" s="70"/>
      <c r="J231" s="70"/>
      <c r="K231" s="70"/>
      <c r="L231" s="70"/>
      <c r="M231" s="70"/>
      <c r="N231" s="70"/>
      <c r="O231" s="70"/>
      <c r="P231" s="70"/>
      <c r="Q231" s="43"/>
    </row>
    <row r="232" spans="1:17" ht="15" customHeight="1">
      <c r="A232" s="14"/>
      <c r="B232" s="13"/>
      <c r="C232" s="13"/>
      <c r="D232" s="13"/>
      <c r="E232" s="15" t="s">
        <v>2</v>
      </c>
      <c r="F232" s="75">
        <v>9</v>
      </c>
      <c r="G232" s="76"/>
      <c r="H232" s="76"/>
      <c r="I232" s="77" t="s">
        <v>3</v>
      </c>
      <c r="J232" s="77"/>
      <c r="K232" s="78" t="s">
        <v>116</v>
      </c>
      <c r="L232" s="78"/>
      <c r="M232" s="78"/>
      <c r="N232" s="78"/>
      <c r="O232" s="78"/>
      <c r="P232" s="78"/>
      <c r="Q232" s="40"/>
    </row>
    <row r="233" spans="1:17">
      <c r="A233" s="13"/>
      <c r="B233" s="13"/>
      <c r="C233" s="13"/>
      <c r="D233" s="77" t="s">
        <v>4</v>
      </c>
      <c r="E233" s="77"/>
      <c r="F233" s="16" t="s">
        <v>56</v>
      </c>
      <c r="G233" s="13"/>
      <c r="H233" s="13"/>
      <c r="I233" s="77" t="s">
        <v>6</v>
      </c>
      <c r="J233" s="77"/>
      <c r="K233" s="79" t="s">
        <v>7</v>
      </c>
      <c r="L233" s="79"/>
      <c r="M233" s="79"/>
      <c r="N233" s="79"/>
      <c r="O233" s="79"/>
      <c r="P233" s="79"/>
      <c r="Q233" s="44"/>
    </row>
    <row r="234" spans="1:17">
      <c r="A234" s="72" t="s">
        <v>8</v>
      </c>
      <c r="B234" s="72" t="s">
        <v>9</v>
      </c>
      <c r="C234" s="72"/>
      <c r="D234" s="72" t="s">
        <v>10</v>
      </c>
      <c r="E234" s="71" t="s">
        <v>11</v>
      </c>
      <c r="F234" s="71"/>
      <c r="G234" s="71"/>
      <c r="H234" s="72" t="s">
        <v>12</v>
      </c>
      <c r="I234" s="71" t="s">
        <v>13</v>
      </c>
      <c r="J234" s="71"/>
      <c r="K234" s="71"/>
      <c r="L234" s="71"/>
      <c r="M234" s="71" t="s">
        <v>14</v>
      </c>
      <c r="N234" s="71"/>
      <c r="O234" s="71"/>
      <c r="P234" s="71"/>
      <c r="Q234" s="53"/>
    </row>
    <row r="235" spans="1:17">
      <c r="A235" s="73"/>
      <c r="B235" s="89"/>
      <c r="C235" s="90"/>
      <c r="D235" s="73"/>
      <c r="E235" s="17" t="s">
        <v>15</v>
      </c>
      <c r="F235" s="17" t="s">
        <v>16</v>
      </c>
      <c r="G235" s="17" t="s">
        <v>17</v>
      </c>
      <c r="H235" s="73"/>
      <c r="I235" s="17" t="s">
        <v>18</v>
      </c>
      <c r="J235" s="17" t="s">
        <v>19</v>
      </c>
      <c r="K235" s="17" t="s">
        <v>20</v>
      </c>
      <c r="L235" s="17" t="s">
        <v>21</v>
      </c>
      <c r="M235" s="17" t="s">
        <v>22</v>
      </c>
      <c r="N235" s="17" t="s">
        <v>23</v>
      </c>
      <c r="O235" s="17" t="s">
        <v>24</v>
      </c>
      <c r="P235" s="17" t="s">
        <v>25</v>
      </c>
      <c r="Q235" s="53"/>
    </row>
    <row r="236" spans="1:17">
      <c r="A236" s="18">
        <v>1</v>
      </c>
      <c r="B236" s="88">
        <v>2</v>
      </c>
      <c r="C236" s="88"/>
      <c r="D236" s="18">
        <v>3</v>
      </c>
      <c r="E236" s="18">
        <v>4</v>
      </c>
      <c r="F236" s="18">
        <v>5</v>
      </c>
      <c r="G236" s="18">
        <v>6</v>
      </c>
      <c r="H236" s="18">
        <v>7</v>
      </c>
      <c r="I236" s="18">
        <v>8</v>
      </c>
      <c r="J236" s="18">
        <v>9</v>
      </c>
      <c r="K236" s="18">
        <v>10</v>
      </c>
      <c r="L236" s="18">
        <v>11</v>
      </c>
      <c r="M236" s="18">
        <v>12</v>
      </c>
      <c r="N236" s="18">
        <v>13</v>
      </c>
      <c r="O236" s="18">
        <v>14</v>
      </c>
      <c r="P236" s="18">
        <v>15</v>
      </c>
      <c r="Q236" s="54"/>
    </row>
    <row r="237" spans="1:17">
      <c r="A237" s="82" t="s">
        <v>37</v>
      </c>
      <c r="B237" s="82"/>
      <c r="C237" s="82"/>
      <c r="D237" s="82"/>
      <c r="E237" s="82"/>
      <c r="F237" s="82"/>
      <c r="G237" s="82"/>
      <c r="H237" s="82"/>
      <c r="I237" s="82"/>
      <c r="J237" s="82"/>
      <c r="K237" s="82"/>
      <c r="L237" s="82"/>
      <c r="M237" s="82"/>
      <c r="N237" s="82"/>
      <c r="O237" s="82"/>
      <c r="P237" s="82"/>
      <c r="Q237" s="52"/>
    </row>
    <row r="238" spans="1:17" ht="26.25" customHeight="1">
      <c r="A238" s="8">
        <v>78</v>
      </c>
      <c r="B238" s="66" t="s">
        <v>98</v>
      </c>
      <c r="C238" s="66"/>
      <c r="D238" s="8">
        <v>180</v>
      </c>
      <c r="E238" s="10">
        <v>4.17</v>
      </c>
      <c r="F238" s="10">
        <v>4.37</v>
      </c>
      <c r="G238" s="10">
        <v>14.1</v>
      </c>
      <c r="H238" s="10">
        <v>114</v>
      </c>
      <c r="I238" s="10">
        <v>0.04</v>
      </c>
      <c r="J238" s="10">
        <v>0.27</v>
      </c>
      <c r="K238" s="10">
        <v>26.1</v>
      </c>
      <c r="L238" s="10">
        <v>0.02</v>
      </c>
      <c r="M238" s="10">
        <v>108.4</v>
      </c>
      <c r="N238" s="10">
        <v>81.5</v>
      </c>
      <c r="O238" s="10">
        <v>12.6</v>
      </c>
      <c r="P238" s="10">
        <v>0.09</v>
      </c>
      <c r="Q238" s="51"/>
    </row>
    <row r="239" spans="1:17" ht="15" customHeight="1">
      <c r="A239" s="10">
        <v>266</v>
      </c>
      <c r="B239" s="62" t="s">
        <v>50</v>
      </c>
      <c r="C239" s="63"/>
      <c r="D239" s="8">
        <v>200</v>
      </c>
      <c r="E239" s="9">
        <v>9.1999999999999993</v>
      </c>
      <c r="F239" s="9">
        <v>7.1</v>
      </c>
      <c r="G239" s="9">
        <v>11.03</v>
      </c>
      <c r="H239" s="9">
        <v>148.46</v>
      </c>
      <c r="I239" s="9">
        <v>0.09</v>
      </c>
      <c r="J239" s="9">
        <v>2.6</v>
      </c>
      <c r="K239" s="9">
        <v>44.42</v>
      </c>
      <c r="L239" s="9">
        <v>0.24</v>
      </c>
      <c r="M239" s="9">
        <v>257.92</v>
      </c>
      <c r="N239" s="9">
        <v>271.7</v>
      </c>
      <c r="O239" s="9">
        <v>87.5</v>
      </c>
      <c r="P239" s="9">
        <v>3.28</v>
      </c>
      <c r="Q239" s="30"/>
    </row>
    <row r="240" spans="1:17" ht="15" customHeight="1">
      <c r="A240" s="10">
        <v>9</v>
      </c>
      <c r="B240" s="62" t="s">
        <v>39</v>
      </c>
      <c r="C240" s="63"/>
      <c r="D240" s="8">
        <v>10</v>
      </c>
      <c r="E240" s="20">
        <v>2.3199999999999998</v>
      </c>
      <c r="F240" s="20">
        <v>2.95</v>
      </c>
      <c r="G240" s="20">
        <v>0</v>
      </c>
      <c r="H240" s="20">
        <v>36.4</v>
      </c>
      <c r="I240" s="109">
        <v>0</v>
      </c>
      <c r="J240" s="20">
        <v>7.0000000000000007E-2</v>
      </c>
      <c r="K240" s="20">
        <v>28.8</v>
      </c>
      <c r="L240" s="20">
        <v>0.05</v>
      </c>
      <c r="M240" s="20">
        <v>88</v>
      </c>
      <c r="N240" s="20">
        <v>50</v>
      </c>
      <c r="O240" s="20">
        <v>3.5</v>
      </c>
      <c r="P240" s="20">
        <v>0.1</v>
      </c>
      <c r="Q240" s="56"/>
    </row>
    <row r="241" spans="1:17">
      <c r="A241" s="10">
        <v>1</v>
      </c>
      <c r="B241" s="66" t="s">
        <v>29</v>
      </c>
      <c r="C241" s="66"/>
      <c r="D241" s="8">
        <v>30</v>
      </c>
      <c r="E241" s="9">
        <v>2.4300000000000002</v>
      </c>
      <c r="F241" s="9">
        <v>0.3</v>
      </c>
      <c r="G241" s="9">
        <v>14.64</v>
      </c>
      <c r="H241" s="9">
        <v>72.599999999999994</v>
      </c>
      <c r="I241" s="9">
        <v>8.9999999999999993E-3</v>
      </c>
      <c r="J241" s="9">
        <v>0</v>
      </c>
      <c r="K241" s="10">
        <v>0</v>
      </c>
      <c r="L241" s="10">
        <v>0.05</v>
      </c>
      <c r="M241" s="10">
        <v>0.9</v>
      </c>
      <c r="N241" s="10">
        <v>26.1</v>
      </c>
      <c r="O241" s="9">
        <v>0.63</v>
      </c>
      <c r="P241" s="9">
        <v>0.05</v>
      </c>
      <c r="Q241" s="30"/>
    </row>
    <row r="242" spans="1:17" ht="15" customHeight="1">
      <c r="A242" s="10">
        <v>2</v>
      </c>
      <c r="B242" s="66" t="s">
        <v>75</v>
      </c>
      <c r="C242" s="66"/>
      <c r="D242" s="8">
        <v>20</v>
      </c>
      <c r="E242" s="10">
        <v>1.7</v>
      </c>
      <c r="F242" s="10">
        <v>0.66</v>
      </c>
      <c r="G242" s="10">
        <v>9.66</v>
      </c>
      <c r="H242" s="10">
        <v>51.8</v>
      </c>
      <c r="I242" s="10">
        <v>0.06</v>
      </c>
      <c r="J242" s="9">
        <v>0</v>
      </c>
      <c r="K242" s="9">
        <v>0</v>
      </c>
      <c r="L242" s="10">
        <v>0.11</v>
      </c>
      <c r="M242" s="10">
        <v>10.5</v>
      </c>
      <c r="N242" s="10">
        <v>47.4</v>
      </c>
      <c r="O242" s="10">
        <v>14.1</v>
      </c>
      <c r="P242" s="10">
        <v>1.1599999999999999</v>
      </c>
      <c r="Q242" s="51"/>
    </row>
    <row r="243" spans="1:17">
      <c r="A243" s="8">
        <v>588</v>
      </c>
      <c r="B243" s="66" t="s">
        <v>40</v>
      </c>
      <c r="C243" s="66"/>
      <c r="D243" s="8">
        <v>100</v>
      </c>
      <c r="E243" s="9">
        <v>0.4</v>
      </c>
      <c r="F243" s="9">
        <v>0.4</v>
      </c>
      <c r="G243" s="9">
        <v>9.8000000000000007</v>
      </c>
      <c r="H243" s="9">
        <v>47</v>
      </c>
      <c r="I243" s="9">
        <v>0.03</v>
      </c>
      <c r="J243" s="9">
        <v>10</v>
      </c>
      <c r="K243" s="9">
        <v>5</v>
      </c>
      <c r="L243" s="9">
        <v>0.2</v>
      </c>
      <c r="M243" s="9">
        <v>16</v>
      </c>
      <c r="N243" s="9">
        <v>11</v>
      </c>
      <c r="O243" s="9">
        <v>9</v>
      </c>
      <c r="P243" s="9">
        <v>2.2000000000000002</v>
      </c>
      <c r="Q243" s="30"/>
    </row>
    <row r="244" spans="1:17">
      <c r="A244" s="67" t="s">
        <v>31</v>
      </c>
      <c r="B244" s="68"/>
      <c r="C244" s="69"/>
      <c r="D244" s="8">
        <f>D238+D239+D240+D241+D242+D243</f>
        <v>540</v>
      </c>
      <c r="E244" s="9">
        <f t="shared" ref="E244:P244" si="24">SUM(E238:E243)</f>
        <v>20.22</v>
      </c>
      <c r="F244" s="9">
        <f t="shared" si="24"/>
        <v>15.78</v>
      </c>
      <c r="G244" s="9">
        <f t="shared" si="24"/>
        <v>59.22999999999999</v>
      </c>
      <c r="H244" s="9">
        <f t="shared" si="24"/>
        <v>470.26000000000005</v>
      </c>
      <c r="I244" s="9">
        <f t="shared" si="24"/>
        <v>0.22900000000000001</v>
      </c>
      <c r="J244" s="9">
        <f t="shared" si="24"/>
        <v>12.94</v>
      </c>
      <c r="K244" s="9">
        <f t="shared" si="24"/>
        <v>104.32000000000001</v>
      </c>
      <c r="L244" s="9">
        <f t="shared" si="24"/>
        <v>0.66999999999999993</v>
      </c>
      <c r="M244" s="9">
        <f t="shared" si="24"/>
        <v>481.72</v>
      </c>
      <c r="N244" s="9">
        <f t="shared" si="24"/>
        <v>487.7</v>
      </c>
      <c r="O244" s="9">
        <f t="shared" si="24"/>
        <v>127.32999999999998</v>
      </c>
      <c r="P244" s="9">
        <f t="shared" si="24"/>
        <v>6.88</v>
      </c>
      <c r="Q244" s="30"/>
    </row>
    <row r="245" spans="1:17">
      <c r="A245" s="82" t="s">
        <v>32</v>
      </c>
      <c r="B245" s="82"/>
      <c r="C245" s="82"/>
      <c r="D245" s="82"/>
      <c r="E245" s="82"/>
      <c r="F245" s="82"/>
      <c r="G245" s="82"/>
      <c r="H245" s="82"/>
      <c r="I245" s="82"/>
      <c r="J245" s="82"/>
      <c r="K245" s="82"/>
      <c r="L245" s="82"/>
      <c r="M245" s="82"/>
      <c r="N245" s="82"/>
      <c r="O245" s="82"/>
      <c r="P245" s="82"/>
      <c r="Q245" s="52"/>
    </row>
    <row r="246" spans="1:17" ht="27" customHeight="1">
      <c r="A246" s="8">
        <v>24</v>
      </c>
      <c r="B246" s="66" t="s">
        <v>80</v>
      </c>
      <c r="C246" s="66"/>
      <c r="D246" s="8">
        <v>60</v>
      </c>
      <c r="E246" s="10">
        <v>0.99</v>
      </c>
      <c r="F246" s="10">
        <v>5</v>
      </c>
      <c r="G246" s="10">
        <v>5.94</v>
      </c>
      <c r="H246" s="10">
        <v>71.900000000000006</v>
      </c>
      <c r="I246" s="10">
        <v>0</v>
      </c>
      <c r="J246" s="10">
        <v>0</v>
      </c>
      <c r="K246" s="9">
        <v>0</v>
      </c>
      <c r="L246" s="10">
        <v>2.2000000000000002</v>
      </c>
      <c r="M246" s="10">
        <v>3.68</v>
      </c>
      <c r="N246" s="10">
        <v>0.85</v>
      </c>
      <c r="O246" s="10">
        <v>0.22</v>
      </c>
      <c r="P246" s="10">
        <v>0.03</v>
      </c>
      <c r="Q246" s="51"/>
    </row>
    <row r="247" spans="1:17" ht="26.25" customHeight="1">
      <c r="A247" s="8">
        <v>75</v>
      </c>
      <c r="B247" s="83" t="s">
        <v>148</v>
      </c>
      <c r="C247" s="84"/>
      <c r="D247" s="10">
        <v>220</v>
      </c>
      <c r="E247" s="10">
        <v>6</v>
      </c>
      <c r="F247" s="10">
        <v>4.3</v>
      </c>
      <c r="G247" s="10">
        <v>12.6</v>
      </c>
      <c r="H247" s="10">
        <v>117</v>
      </c>
      <c r="I247" s="10">
        <v>0.08</v>
      </c>
      <c r="J247" s="10">
        <v>3.57</v>
      </c>
      <c r="K247" s="10">
        <v>0</v>
      </c>
      <c r="L247" s="10">
        <v>0</v>
      </c>
      <c r="M247" s="10">
        <v>17.72</v>
      </c>
      <c r="N247" s="10">
        <v>0</v>
      </c>
      <c r="O247" s="10">
        <v>21.02</v>
      </c>
      <c r="P247" s="10">
        <v>0.99</v>
      </c>
      <c r="Q247" s="51"/>
    </row>
    <row r="248" spans="1:17" ht="13.5" customHeight="1">
      <c r="A248" s="8">
        <v>289</v>
      </c>
      <c r="B248" s="66" t="s">
        <v>102</v>
      </c>
      <c r="C248" s="66"/>
      <c r="D248" s="8">
        <v>230</v>
      </c>
      <c r="E248" s="10">
        <v>11.1</v>
      </c>
      <c r="F248" s="10">
        <v>15.4</v>
      </c>
      <c r="G248" s="10">
        <v>23.1</v>
      </c>
      <c r="H248" s="10">
        <v>285.2</v>
      </c>
      <c r="I248" s="10">
        <v>0.12</v>
      </c>
      <c r="J248" s="10">
        <v>14.2</v>
      </c>
      <c r="K248" s="10">
        <v>25.6</v>
      </c>
      <c r="L248" s="10">
        <v>0.38</v>
      </c>
      <c r="M248" s="10">
        <v>40.299999999999997</v>
      </c>
      <c r="N248" s="10">
        <v>118.5</v>
      </c>
      <c r="O248" s="10">
        <v>42.3</v>
      </c>
      <c r="P248" s="10">
        <v>2.1</v>
      </c>
      <c r="Q248" s="51"/>
    </row>
    <row r="249" spans="1:17" ht="27" customHeight="1">
      <c r="A249" s="8">
        <v>707</v>
      </c>
      <c r="B249" s="66" t="s">
        <v>42</v>
      </c>
      <c r="C249" s="66"/>
      <c r="D249" s="8">
        <v>200</v>
      </c>
      <c r="E249" s="9">
        <v>0.78</v>
      </c>
      <c r="F249" s="9">
        <v>0.06</v>
      </c>
      <c r="G249" s="9">
        <v>30.1</v>
      </c>
      <c r="H249" s="9">
        <v>125.2</v>
      </c>
      <c r="I249" s="9">
        <v>0.02</v>
      </c>
      <c r="J249" s="9">
        <v>0.8</v>
      </c>
      <c r="K249" s="9">
        <v>0</v>
      </c>
      <c r="L249" s="9">
        <v>1.1000000000000001</v>
      </c>
      <c r="M249" s="9">
        <v>32.6</v>
      </c>
      <c r="N249" s="9">
        <v>29.2</v>
      </c>
      <c r="O249" s="9">
        <v>21</v>
      </c>
      <c r="P249" s="9">
        <v>0.7</v>
      </c>
      <c r="Q249" s="30"/>
    </row>
    <row r="250" spans="1:17" ht="15" customHeight="1">
      <c r="A250" s="10">
        <v>1</v>
      </c>
      <c r="B250" s="66" t="s">
        <v>29</v>
      </c>
      <c r="C250" s="66"/>
      <c r="D250" s="8">
        <v>30</v>
      </c>
      <c r="E250" s="9">
        <v>2.4300000000000002</v>
      </c>
      <c r="F250" s="9">
        <v>0.3</v>
      </c>
      <c r="G250" s="9">
        <v>14.64</v>
      </c>
      <c r="H250" s="9">
        <v>72.599999999999994</v>
      </c>
      <c r="I250" s="9">
        <v>8.9999999999999993E-3</v>
      </c>
      <c r="J250" s="9">
        <v>0</v>
      </c>
      <c r="K250" s="10">
        <v>0</v>
      </c>
      <c r="L250" s="10">
        <v>0.05</v>
      </c>
      <c r="M250" s="10">
        <v>0.9</v>
      </c>
      <c r="N250" s="10">
        <v>26.1</v>
      </c>
      <c r="O250" s="9">
        <v>0.63</v>
      </c>
      <c r="P250" s="9">
        <v>0.05</v>
      </c>
      <c r="Q250" s="30"/>
    </row>
    <row r="251" spans="1:17" ht="15" customHeight="1">
      <c r="A251" s="8">
        <v>2</v>
      </c>
      <c r="B251" s="66" t="s">
        <v>75</v>
      </c>
      <c r="C251" s="66"/>
      <c r="D251" s="8">
        <v>20</v>
      </c>
      <c r="E251" s="10">
        <v>1.7</v>
      </c>
      <c r="F251" s="10">
        <v>0.66</v>
      </c>
      <c r="G251" s="10">
        <v>9.66</v>
      </c>
      <c r="H251" s="10">
        <v>51.8</v>
      </c>
      <c r="I251" s="10">
        <v>0.06</v>
      </c>
      <c r="J251" s="9">
        <v>0</v>
      </c>
      <c r="K251" s="9">
        <v>0</v>
      </c>
      <c r="L251" s="10">
        <v>0.11</v>
      </c>
      <c r="M251" s="10">
        <v>10.5</v>
      </c>
      <c r="N251" s="10">
        <v>47.4</v>
      </c>
      <c r="O251" s="10">
        <v>14.1</v>
      </c>
      <c r="P251" s="10">
        <v>1.1599999999999999</v>
      </c>
      <c r="Q251" s="51"/>
    </row>
    <row r="252" spans="1:17">
      <c r="A252" s="67" t="s">
        <v>43</v>
      </c>
      <c r="B252" s="68"/>
      <c r="C252" s="69"/>
      <c r="D252" s="8">
        <f>D246+D247+D248+D249+D250+D251</f>
        <v>760</v>
      </c>
      <c r="E252" s="9">
        <f>SUM(E246:E251)</f>
        <v>23</v>
      </c>
      <c r="F252" s="9">
        <f t="shared" ref="F252:P252" si="25">SUM(F246:F251)</f>
        <v>25.720000000000002</v>
      </c>
      <c r="G252" s="9">
        <f t="shared" si="25"/>
        <v>96.04</v>
      </c>
      <c r="H252" s="9">
        <f t="shared" si="25"/>
        <v>723.7</v>
      </c>
      <c r="I252" s="9">
        <f t="shared" si="25"/>
        <v>0.28900000000000003</v>
      </c>
      <c r="J252" s="9">
        <f t="shared" si="25"/>
        <v>18.57</v>
      </c>
      <c r="K252" s="9">
        <f t="shared" si="25"/>
        <v>25.6</v>
      </c>
      <c r="L252" s="9">
        <f t="shared" si="25"/>
        <v>3.84</v>
      </c>
      <c r="M252" s="9">
        <f t="shared" si="25"/>
        <v>105.7</v>
      </c>
      <c r="N252" s="9">
        <f t="shared" si="25"/>
        <v>222.04999999999998</v>
      </c>
      <c r="O252" s="9">
        <f t="shared" si="25"/>
        <v>99.269999999999982</v>
      </c>
      <c r="P252" s="9">
        <f t="shared" si="25"/>
        <v>5.03</v>
      </c>
      <c r="Q252" s="30"/>
    </row>
    <row r="253" spans="1:17">
      <c r="A253" s="80" t="s">
        <v>36</v>
      </c>
      <c r="B253" s="80"/>
      <c r="C253" s="80"/>
      <c r="D253" s="80"/>
      <c r="E253" s="9">
        <f t="shared" ref="E253:P253" si="26">E244+E252</f>
        <v>43.22</v>
      </c>
      <c r="F253" s="9">
        <f t="shared" si="26"/>
        <v>41.5</v>
      </c>
      <c r="G253" s="9">
        <f t="shared" si="26"/>
        <v>155.26999999999998</v>
      </c>
      <c r="H253" s="9">
        <f t="shared" si="26"/>
        <v>1193.96</v>
      </c>
      <c r="I253" s="9">
        <f t="shared" si="26"/>
        <v>0.51800000000000002</v>
      </c>
      <c r="J253" s="9">
        <f t="shared" si="26"/>
        <v>31.509999999999998</v>
      </c>
      <c r="K253" s="9">
        <f t="shared" si="26"/>
        <v>129.92000000000002</v>
      </c>
      <c r="L253" s="9">
        <f t="shared" si="26"/>
        <v>4.51</v>
      </c>
      <c r="M253" s="9">
        <f t="shared" si="26"/>
        <v>587.42000000000007</v>
      </c>
      <c r="N253" s="9">
        <f t="shared" si="26"/>
        <v>709.75</v>
      </c>
      <c r="O253" s="9">
        <f t="shared" si="26"/>
        <v>226.59999999999997</v>
      </c>
      <c r="P253" s="9">
        <f t="shared" si="26"/>
        <v>11.91</v>
      </c>
      <c r="Q253" s="30"/>
    </row>
    <row r="254" spans="1:17">
      <c r="A254" s="31"/>
      <c r="B254" s="31"/>
      <c r="C254" s="31"/>
      <c r="D254" s="31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</row>
    <row r="255" spans="1:17">
      <c r="A255" s="31"/>
      <c r="B255" s="31"/>
      <c r="C255" s="31"/>
      <c r="D255" s="31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</row>
    <row r="256" spans="1:17">
      <c r="A256" s="31"/>
      <c r="B256" s="31"/>
      <c r="C256" s="31"/>
      <c r="D256" s="31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</row>
    <row r="257" spans="1:21">
      <c r="A257" s="31"/>
      <c r="B257" s="31"/>
      <c r="C257" s="31"/>
      <c r="D257" s="31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</row>
    <row r="258" spans="1:21">
      <c r="A258" s="31"/>
      <c r="B258" s="31"/>
      <c r="C258" s="31"/>
      <c r="D258" s="31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</row>
    <row r="259" spans="1:21">
      <c r="A259" s="31"/>
      <c r="B259" s="31"/>
      <c r="C259" s="31"/>
      <c r="D259" s="31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</row>
    <row r="260" spans="1:21">
      <c r="A260" s="12" t="s">
        <v>0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74"/>
      <c r="L260" s="74"/>
      <c r="M260" s="74"/>
      <c r="N260" s="74"/>
      <c r="O260" s="74"/>
      <c r="P260" s="74"/>
      <c r="Q260" s="42"/>
    </row>
    <row r="261" spans="1:21">
      <c r="A261" s="70" t="s">
        <v>63</v>
      </c>
      <c r="B261" s="70"/>
      <c r="C261" s="70"/>
      <c r="D261" s="70"/>
      <c r="E261" s="70"/>
      <c r="F261" s="70"/>
      <c r="G261" s="70"/>
      <c r="H261" s="70"/>
      <c r="I261" s="70"/>
      <c r="J261" s="70"/>
      <c r="K261" s="70"/>
      <c r="L261" s="70"/>
      <c r="M261" s="70"/>
      <c r="N261" s="70"/>
      <c r="O261" s="70"/>
      <c r="P261" s="70"/>
      <c r="Q261" s="43"/>
    </row>
    <row r="262" spans="1:21" ht="15" customHeight="1">
      <c r="A262" s="14"/>
      <c r="B262" s="13"/>
      <c r="C262" s="13"/>
      <c r="D262" s="13"/>
      <c r="E262" s="15" t="s">
        <v>2</v>
      </c>
      <c r="F262" s="75">
        <v>10</v>
      </c>
      <c r="G262" s="76"/>
      <c r="H262" s="76"/>
      <c r="I262" s="77" t="s">
        <v>3</v>
      </c>
      <c r="J262" s="77"/>
      <c r="K262" s="78" t="s">
        <v>116</v>
      </c>
      <c r="L262" s="78"/>
      <c r="M262" s="78"/>
      <c r="N262" s="78"/>
      <c r="O262" s="78"/>
      <c r="P262" s="78"/>
      <c r="Q262" s="40"/>
    </row>
    <row r="263" spans="1:21">
      <c r="A263" s="13"/>
      <c r="B263" s="13"/>
      <c r="C263" s="13"/>
      <c r="D263" s="77" t="s">
        <v>4</v>
      </c>
      <c r="E263" s="77"/>
      <c r="F263" s="16" t="s">
        <v>56</v>
      </c>
      <c r="G263" s="13"/>
      <c r="H263" s="13"/>
      <c r="I263" s="77" t="s">
        <v>6</v>
      </c>
      <c r="J263" s="77"/>
      <c r="K263" s="79" t="s">
        <v>7</v>
      </c>
      <c r="L263" s="79"/>
      <c r="M263" s="79"/>
      <c r="N263" s="79"/>
      <c r="O263" s="79"/>
      <c r="P263" s="79"/>
      <c r="Q263" s="44"/>
    </row>
    <row r="264" spans="1:21">
      <c r="A264" s="72" t="s">
        <v>8</v>
      </c>
      <c r="B264" s="72" t="s">
        <v>9</v>
      </c>
      <c r="C264" s="72"/>
      <c r="D264" s="72" t="s">
        <v>10</v>
      </c>
      <c r="E264" s="71" t="s">
        <v>11</v>
      </c>
      <c r="F264" s="71"/>
      <c r="G264" s="71"/>
      <c r="H264" s="72" t="s">
        <v>12</v>
      </c>
      <c r="I264" s="71" t="s">
        <v>13</v>
      </c>
      <c r="J264" s="71"/>
      <c r="K264" s="71"/>
      <c r="L264" s="71"/>
      <c r="M264" s="71" t="s">
        <v>14</v>
      </c>
      <c r="N264" s="71"/>
      <c r="O264" s="71"/>
      <c r="P264" s="71"/>
      <c r="Q264" s="53"/>
    </row>
    <row r="265" spans="1:21">
      <c r="A265" s="73"/>
      <c r="B265" s="89"/>
      <c r="C265" s="90"/>
      <c r="D265" s="73"/>
      <c r="E265" s="17" t="s">
        <v>15</v>
      </c>
      <c r="F265" s="17" t="s">
        <v>16</v>
      </c>
      <c r="G265" s="17" t="s">
        <v>17</v>
      </c>
      <c r="H265" s="73"/>
      <c r="I265" s="17" t="s">
        <v>18</v>
      </c>
      <c r="J265" s="17" t="s">
        <v>19</v>
      </c>
      <c r="K265" s="17" t="s">
        <v>20</v>
      </c>
      <c r="L265" s="17" t="s">
        <v>21</v>
      </c>
      <c r="M265" s="17" t="s">
        <v>22</v>
      </c>
      <c r="N265" s="17" t="s">
        <v>23</v>
      </c>
      <c r="O265" s="17" t="s">
        <v>24</v>
      </c>
      <c r="P265" s="17" t="s">
        <v>25</v>
      </c>
      <c r="Q265" s="53"/>
    </row>
    <row r="266" spans="1:21">
      <c r="A266" s="18">
        <v>1</v>
      </c>
      <c r="B266" s="88">
        <v>2</v>
      </c>
      <c r="C266" s="88"/>
      <c r="D266" s="18">
        <v>3</v>
      </c>
      <c r="E266" s="18">
        <v>4</v>
      </c>
      <c r="F266" s="18">
        <v>5</v>
      </c>
      <c r="G266" s="18">
        <v>6</v>
      </c>
      <c r="H266" s="18">
        <v>7</v>
      </c>
      <c r="I266" s="18">
        <v>8</v>
      </c>
      <c r="J266" s="18">
        <v>9</v>
      </c>
      <c r="K266" s="18">
        <v>10</v>
      </c>
      <c r="L266" s="18">
        <v>11</v>
      </c>
      <c r="M266" s="18">
        <v>12</v>
      </c>
      <c r="N266" s="18">
        <v>13</v>
      </c>
      <c r="O266" s="18">
        <v>14</v>
      </c>
      <c r="P266" s="18">
        <v>15</v>
      </c>
      <c r="Q266" s="54"/>
    </row>
    <row r="267" spans="1:21">
      <c r="A267" s="82" t="s">
        <v>37</v>
      </c>
      <c r="B267" s="82"/>
      <c r="C267" s="82"/>
      <c r="D267" s="82"/>
      <c r="E267" s="82"/>
      <c r="F267" s="82"/>
      <c r="G267" s="82"/>
      <c r="H267" s="82"/>
      <c r="I267" s="82"/>
      <c r="J267" s="82"/>
      <c r="K267" s="82"/>
      <c r="L267" s="82"/>
      <c r="M267" s="82"/>
      <c r="N267" s="82"/>
      <c r="O267" s="82"/>
      <c r="P267" s="82"/>
      <c r="Q267" s="52"/>
    </row>
    <row r="268" spans="1:21" ht="15" customHeight="1">
      <c r="A268" s="8">
        <v>133</v>
      </c>
      <c r="B268" s="66" t="s">
        <v>52</v>
      </c>
      <c r="C268" s="66"/>
      <c r="D268" s="8">
        <v>170</v>
      </c>
      <c r="E268" s="32">
        <v>4.3099999999999996</v>
      </c>
      <c r="F268" s="32">
        <v>5.78</v>
      </c>
      <c r="G268" s="32">
        <v>19.440000000000001</v>
      </c>
      <c r="H268" s="32">
        <v>144.5</v>
      </c>
      <c r="I268" s="32">
        <v>0.01</v>
      </c>
      <c r="J268" s="32">
        <v>0.08</v>
      </c>
      <c r="K268" s="32">
        <v>32.200000000000003</v>
      </c>
      <c r="L268" s="32">
        <v>0.06</v>
      </c>
      <c r="M268" s="32">
        <v>32.64</v>
      </c>
      <c r="N268" s="32">
        <v>25.2</v>
      </c>
      <c r="O268" s="32">
        <v>3.67</v>
      </c>
      <c r="P268" s="32">
        <v>0.04</v>
      </c>
      <c r="Q268" s="57"/>
    </row>
    <row r="269" spans="1:21" ht="25.5" customHeight="1">
      <c r="A269" s="8">
        <v>93</v>
      </c>
      <c r="B269" s="62" t="s">
        <v>118</v>
      </c>
      <c r="C269" s="63"/>
      <c r="D269" s="10">
        <v>95</v>
      </c>
      <c r="E269" s="10">
        <v>17.5</v>
      </c>
      <c r="F269" s="10">
        <v>11.6</v>
      </c>
      <c r="G269" s="10">
        <v>3.1</v>
      </c>
      <c r="H269" s="10">
        <v>186</v>
      </c>
      <c r="I269" s="10">
        <v>0.14000000000000001</v>
      </c>
      <c r="J269" s="10">
        <v>1.22</v>
      </c>
      <c r="K269" s="10">
        <v>0</v>
      </c>
      <c r="L269" s="10">
        <v>0</v>
      </c>
      <c r="M269" s="10">
        <v>53.51</v>
      </c>
      <c r="N269" s="10">
        <v>0</v>
      </c>
      <c r="O269" s="10">
        <v>28.35</v>
      </c>
      <c r="P269" s="10">
        <v>0.62</v>
      </c>
      <c r="Q269" s="51"/>
    </row>
    <row r="270" spans="1:21" ht="14.25" customHeight="1">
      <c r="A270" s="10">
        <v>15.2</v>
      </c>
      <c r="B270" s="66" t="s">
        <v>76</v>
      </c>
      <c r="C270" s="66"/>
      <c r="D270" s="8">
        <v>200</v>
      </c>
      <c r="E270" s="10">
        <v>1</v>
      </c>
      <c r="F270" s="10">
        <v>0.2</v>
      </c>
      <c r="G270" s="10">
        <v>20.2</v>
      </c>
      <c r="H270" s="10">
        <v>92</v>
      </c>
      <c r="I270" s="10">
        <v>0.02</v>
      </c>
      <c r="J270" s="10">
        <v>4</v>
      </c>
      <c r="K270" s="10">
        <v>0</v>
      </c>
      <c r="L270" s="10">
        <v>0.2</v>
      </c>
      <c r="M270" s="10">
        <v>14</v>
      </c>
      <c r="N270" s="10">
        <v>14</v>
      </c>
      <c r="O270" s="10">
        <v>8</v>
      </c>
      <c r="P270" s="10">
        <v>2.8</v>
      </c>
      <c r="Q270" s="51"/>
    </row>
    <row r="271" spans="1:21">
      <c r="A271" s="10">
        <v>1</v>
      </c>
      <c r="B271" s="66" t="s">
        <v>29</v>
      </c>
      <c r="C271" s="66"/>
      <c r="D271" s="8">
        <v>30</v>
      </c>
      <c r="E271" s="9">
        <v>2.4300000000000002</v>
      </c>
      <c r="F271" s="9">
        <v>0.3</v>
      </c>
      <c r="G271" s="9">
        <v>14.64</v>
      </c>
      <c r="H271" s="9">
        <v>72.599999999999994</v>
      </c>
      <c r="I271" s="9">
        <v>8.9999999999999993E-3</v>
      </c>
      <c r="J271" s="9">
        <v>0</v>
      </c>
      <c r="K271" s="10">
        <v>0</v>
      </c>
      <c r="L271" s="10">
        <v>0.05</v>
      </c>
      <c r="M271" s="10">
        <v>0.9</v>
      </c>
      <c r="N271" s="10">
        <v>26.1</v>
      </c>
      <c r="O271" s="9">
        <v>0.63</v>
      </c>
      <c r="P271" s="9">
        <v>0.05</v>
      </c>
      <c r="Q271" s="30"/>
    </row>
    <row r="272" spans="1:21" ht="15" customHeight="1">
      <c r="A272" s="10">
        <v>2</v>
      </c>
      <c r="B272" s="66" t="s">
        <v>75</v>
      </c>
      <c r="C272" s="66"/>
      <c r="D272" s="8">
        <v>20</v>
      </c>
      <c r="E272" s="10">
        <v>1.7</v>
      </c>
      <c r="F272" s="10">
        <v>0.66</v>
      </c>
      <c r="G272" s="10">
        <v>9.66</v>
      </c>
      <c r="H272" s="10">
        <v>51.8</v>
      </c>
      <c r="I272" s="10">
        <v>0.06</v>
      </c>
      <c r="J272" s="9">
        <v>0</v>
      </c>
      <c r="K272" s="9">
        <v>0</v>
      </c>
      <c r="L272" s="10">
        <v>0.11</v>
      </c>
      <c r="M272" s="10">
        <v>10.5</v>
      </c>
      <c r="N272" s="10">
        <v>47.4</v>
      </c>
      <c r="O272" s="10">
        <v>14.1</v>
      </c>
      <c r="P272" s="10">
        <v>1.1599999999999999</v>
      </c>
      <c r="Q272" s="51"/>
      <c r="S272" s="51"/>
      <c r="T272" s="51"/>
      <c r="U272" s="51"/>
    </row>
    <row r="273" spans="1:20">
      <c r="A273" s="67" t="s">
        <v>31</v>
      </c>
      <c r="B273" s="68"/>
      <c r="C273" s="69"/>
      <c r="D273" s="8">
        <f>D268+D269+D270+D271+D272</f>
        <v>515</v>
      </c>
      <c r="E273" s="32">
        <f>SUM(E268:E272)</f>
        <v>26.939999999999998</v>
      </c>
      <c r="F273" s="32">
        <f t="shared" ref="F273:P273" si="27">SUM(F268:F272)</f>
        <v>18.54</v>
      </c>
      <c r="G273" s="32">
        <f>SUM(G268:G272)</f>
        <v>67.040000000000006</v>
      </c>
      <c r="H273" s="32">
        <f t="shared" si="27"/>
        <v>546.9</v>
      </c>
      <c r="I273" s="32">
        <f t="shared" si="27"/>
        <v>0.23900000000000002</v>
      </c>
      <c r="J273" s="32">
        <f t="shared" si="27"/>
        <v>5.3</v>
      </c>
      <c r="K273" s="32">
        <f t="shared" si="27"/>
        <v>32.200000000000003</v>
      </c>
      <c r="L273" s="32">
        <f t="shared" si="27"/>
        <v>0.42</v>
      </c>
      <c r="M273" s="32">
        <f t="shared" si="27"/>
        <v>111.55000000000001</v>
      </c>
      <c r="N273" s="32">
        <f t="shared" si="27"/>
        <v>112.70000000000002</v>
      </c>
      <c r="O273" s="32">
        <f t="shared" si="27"/>
        <v>54.750000000000007</v>
      </c>
      <c r="P273" s="32">
        <f t="shared" si="27"/>
        <v>4.67</v>
      </c>
      <c r="Q273" s="51"/>
    </row>
    <row r="274" spans="1:20">
      <c r="A274" s="82" t="s">
        <v>32</v>
      </c>
      <c r="B274" s="82"/>
      <c r="C274" s="82"/>
      <c r="D274" s="82"/>
      <c r="E274" s="82"/>
      <c r="F274" s="82"/>
      <c r="G274" s="82"/>
      <c r="H274" s="82"/>
      <c r="I274" s="82"/>
      <c r="J274" s="82"/>
      <c r="K274" s="82"/>
      <c r="L274" s="82"/>
      <c r="M274" s="82"/>
      <c r="N274" s="82"/>
      <c r="O274" s="82"/>
      <c r="P274" s="82"/>
      <c r="Q274" s="52"/>
    </row>
    <row r="275" spans="1:20" ht="15.75" customHeight="1">
      <c r="A275" s="8">
        <v>54</v>
      </c>
      <c r="B275" s="62" t="s">
        <v>149</v>
      </c>
      <c r="C275" s="63"/>
      <c r="D275" s="8">
        <v>60</v>
      </c>
      <c r="E275" s="10">
        <v>0.48</v>
      </c>
      <c r="F275" s="10">
        <v>0.06</v>
      </c>
      <c r="G275" s="10">
        <v>1.5</v>
      </c>
      <c r="H275" s="10">
        <v>8.4</v>
      </c>
      <c r="I275" s="10">
        <v>0.02</v>
      </c>
      <c r="J275" s="10">
        <v>6</v>
      </c>
      <c r="K275" s="10">
        <v>6</v>
      </c>
      <c r="L275" s="10">
        <v>0.06</v>
      </c>
      <c r="M275" s="10">
        <v>10.199999999999999</v>
      </c>
      <c r="N275" s="10">
        <v>18</v>
      </c>
      <c r="O275" s="10">
        <v>8.4</v>
      </c>
      <c r="P275" s="10">
        <v>0.3</v>
      </c>
      <c r="Q275" s="51"/>
    </row>
    <row r="276" spans="1:20" ht="15.75" customHeight="1">
      <c r="A276" s="8">
        <v>59</v>
      </c>
      <c r="B276" s="62" t="s">
        <v>106</v>
      </c>
      <c r="C276" s="63"/>
      <c r="D276" s="10">
        <v>200</v>
      </c>
      <c r="E276" s="10">
        <v>2</v>
      </c>
      <c r="F276" s="10">
        <v>3.4</v>
      </c>
      <c r="G276" s="10">
        <v>10.7</v>
      </c>
      <c r="H276" s="10">
        <v>92</v>
      </c>
      <c r="I276" s="10">
        <v>0.08</v>
      </c>
      <c r="J276" s="10">
        <v>8.41</v>
      </c>
      <c r="K276" s="10">
        <v>0</v>
      </c>
      <c r="L276" s="10">
        <v>0</v>
      </c>
      <c r="M276" s="10">
        <v>28.45</v>
      </c>
      <c r="N276" s="10">
        <v>0</v>
      </c>
      <c r="O276" s="10">
        <v>21.75</v>
      </c>
      <c r="P276" s="10">
        <v>0.83</v>
      </c>
      <c r="Q276" s="30"/>
    </row>
    <row r="277" spans="1:20" ht="15" customHeight="1">
      <c r="A277" s="8">
        <v>123</v>
      </c>
      <c r="B277" s="62" t="s">
        <v>33</v>
      </c>
      <c r="C277" s="63"/>
      <c r="D277" s="8">
        <v>190</v>
      </c>
      <c r="E277" s="10">
        <v>20.100000000000001</v>
      </c>
      <c r="F277" s="10">
        <v>20.9</v>
      </c>
      <c r="G277" s="10">
        <v>49.3</v>
      </c>
      <c r="H277" s="10">
        <v>420.1</v>
      </c>
      <c r="I277" s="9">
        <v>0.05</v>
      </c>
      <c r="J277" s="10">
        <v>2</v>
      </c>
      <c r="K277" s="10">
        <v>247</v>
      </c>
      <c r="L277" s="10">
        <v>5.4</v>
      </c>
      <c r="M277" s="10">
        <v>16.03</v>
      </c>
      <c r="N277" s="10">
        <v>14.2</v>
      </c>
      <c r="O277" s="10">
        <v>15.7</v>
      </c>
      <c r="P277" s="10">
        <v>0.9</v>
      </c>
      <c r="Q277" s="30"/>
      <c r="T277" t="s">
        <v>117</v>
      </c>
    </row>
    <row r="278" spans="1:20" ht="27" customHeight="1">
      <c r="A278" s="8">
        <v>20</v>
      </c>
      <c r="B278" s="66" t="s">
        <v>103</v>
      </c>
      <c r="C278" s="66"/>
      <c r="D278" s="8">
        <v>200</v>
      </c>
      <c r="E278" s="9">
        <v>0</v>
      </c>
      <c r="F278" s="9">
        <v>0</v>
      </c>
      <c r="G278" s="10">
        <v>19</v>
      </c>
      <c r="H278" s="10">
        <v>80</v>
      </c>
      <c r="I278" s="10">
        <v>0.3</v>
      </c>
      <c r="J278" s="10">
        <v>20</v>
      </c>
      <c r="K278" s="10">
        <v>0.12</v>
      </c>
      <c r="L278" s="10">
        <v>2.34</v>
      </c>
      <c r="M278" s="10">
        <v>1.7</v>
      </c>
      <c r="N278" s="9">
        <v>0</v>
      </c>
      <c r="O278" s="10">
        <v>0.53</v>
      </c>
      <c r="P278" s="10">
        <v>0.14000000000000001</v>
      </c>
      <c r="Q278" s="51"/>
    </row>
    <row r="279" spans="1:20" ht="15" customHeight="1">
      <c r="A279" s="10">
        <v>2</v>
      </c>
      <c r="B279" s="66" t="s">
        <v>75</v>
      </c>
      <c r="C279" s="66"/>
      <c r="D279" s="8">
        <v>20</v>
      </c>
      <c r="E279" s="10">
        <v>1.7</v>
      </c>
      <c r="F279" s="10">
        <v>0.66</v>
      </c>
      <c r="G279" s="10">
        <v>9.66</v>
      </c>
      <c r="H279" s="10">
        <v>51.8</v>
      </c>
      <c r="I279" s="10">
        <v>0.06</v>
      </c>
      <c r="J279" s="9">
        <v>0</v>
      </c>
      <c r="K279" s="9">
        <v>0</v>
      </c>
      <c r="L279" s="10">
        <v>0.11</v>
      </c>
      <c r="M279" s="10">
        <v>10.5</v>
      </c>
      <c r="N279" s="10">
        <v>47.4</v>
      </c>
      <c r="O279" s="10">
        <v>14.1</v>
      </c>
      <c r="P279" s="10">
        <v>1.1599999999999999</v>
      </c>
      <c r="Q279" s="51"/>
    </row>
    <row r="280" spans="1:20" ht="15" customHeight="1">
      <c r="A280" s="10">
        <v>1</v>
      </c>
      <c r="B280" s="66" t="s">
        <v>29</v>
      </c>
      <c r="C280" s="66"/>
      <c r="D280" s="8">
        <v>30</v>
      </c>
      <c r="E280" s="9">
        <v>2.4300000000000002</v>
      </c>
      <c r="F280" s="9">
        <v>0.3</v>
      </c>
      <c r="G280" s="9">
        <v>14.64</v>
      </c>
      <c r="H280" s="9">
        <v>72.599999999999994</v>
      </c>
      <c r="I280" s="9">
        <v>8.9999999999999993E-3</v>
      </c>
      <c r="J280" s="9">
        <v>0</v>
      </c>
      <c r="K280" s="10">
        <v>0</v>
      </c>
      <c r="L280" s="10">
        <v>0.05</v>
      </c>
      <c r="M280" s="10">
        <v>0.9</v>
      </c>
      <c r="N280" s="10">
        <v>26.1</v>
      </c>
      <c r="O280" s="9">
        <v>0.63</v>
      </c>
      <c r="P280" s="9">
        <v>0.05</v>
      </c>
      <c r="Q280" s="30"/>
    </row>
    <row r="281" spans="1:20">
      <c r="A281" s="85" t="s">
        <v>43</v>
      </c>
      <c r="B281" s="86"/>
      <c r="C281" s="87"/>
      <c r="D281" s="8">
        <f>D275+D276+D277+D278+D279+D280</f>
        <v>700</v>
      </c>
      <c r="E281" s="10">
        <f t="shared" ref="E281:P281" si="28">SUM(E275:E280)</f>
        <v>26.71</v>
      </c>
      <c r="F281" s="10">
        <f t="shared" si="28"/>
        <v>25.32</v>
      </c>
      <c r="G281" s="10">
        <f t="shared" si="28"/>
        <v>104.8</v>
      </c>
      <c r="H281" s="10">
        <f t="shared" si="28"/>
        <v>724.9</v>
      </c>
      <c r="I281" s="10">
        <f t="shared" si="28"/>
        <v>0.51900000000000002</v>
      </c>
      <c r="J281" s="10">
        <f t="shared" si="28"/>
        <v>36.409999999999997</v>
      </c>
      <c r="K281" s="10">
        <f t="shared" si="28"/>
        <v>253.12</v>
      </c>
      <c r="L281" s="10">
        <f t="shared" si="28"/>
        <v>7.96</v>
      </c>
      <c r="M281" s="10">
        <f t="shared" si="28"/>
        <v>67.78</v>
      </c>
      <c r="N281" s="10">
        <f t="shared" si="28"/>
        <v>105.69999999999999</v>
      </c>
      <c r="O281" s="10">
        <f t="shared" si="28"/>
        <v>61.11</v>
      </c>
      <c r="P281" s="10">
        <f t="shared" si="28"/>
        <v>3.38</v>
      </c>
      <c r="Q281" s="51"/>
    </row>
    <row r="282" spans="1:20">
      <c r="A282" s="80" t="s">
        <v>36</v>
      </c>
      <c r="B282" s="80"/>
      <c r="C282" s="80"/>
      <c r="D282" s="80"/>
      <c r="E282" s="9">
        <f t="shared" ref="E282:P282" si="29">E273+E281</f>
        <v>53.65</v>
      </c>
      <c r="F282" s="9">
        <f t="shared" si="29"/>
        <v>43.86</v>
      </c>
      <c r="G282" s="9">
        <f t="shared" si="29"/>
        <v>171.84</v>
      </c>
      <c r="H282" s="9">
        <f t="shared" si="29"/>
        <v>1271.8</v>
      </c>
      <c r="I282" s="9">
        <f t="shared" si="29"/>
        <v>0.75800000000000001</v>
      </c>
      <c r="J282" s="9">
        <f t="shared" si="29"/>
        <v>41.709999999999994</v>
      </c>
      <c r="K282" s="9">
        <f t="shared" si="29"/>
        <v>285.32</v>
      </c>
      <c r="L282" s="9">
        <f t="shared" si="29"/>
        <v>8.3800000000000008</v>
      </c>
      <c r="M282" s="9">
        <f t="shared" si="29"/>
        <v>179.33</v>
      </c>
      <c r="N282" s="9">
        <f t="shared" si="29"/>
        <v>218.4</v>
      </c>
      <c r="O282" s="9">
        <f t="shared" si="29"/>
        <v>115.86000000000001</v>
      </c>
      <c r="P282" s="9">
        <f t="shared" si="29"/>
        <v>8.0500000000000007</v>
      </c>
      <c r="Q282" s="30"/>
    </row>
    <row r="283" spans="1:20">
      <c r="A283" s="81" t="s">
        <v>65</v>
      </c>
      <c r="B283" s="81"/>
      <c r="C283" s="81"/>
      <c r="D283" s="81"/>
      <c r="E283" s="21">
        <f t="shared" ref="E283:P283" si="30">E23+E52+E81+E111+E138+E168+E196+E226+E253+E282</f>
        <v>455.03999999999996</v>
      </c>
      <c r="F283" s="21">
        <f t="shared" si="30"/>
        <v>439.69000000000005</v>
      </c>
      <c r="G283" s="21">
        <f t="shared" si="30"/>
        <v>1893.6499999999996</v>
      </c>
      <c r="H283" s="21">
        <f t="shared" si="30"/>
        <v>13592.8</v>
      </c>
      <c r="I283" s="21">
        <f t="shared" si="30"/>
        <v>6.859</v>
      </c>
      <c r="J283" s="21">
        <f t="shared" si="30"/>
        <v>408.77</v>
      </c>
      <c r="K283" s="21">
        <f t="shared" si="30"/>
        <v>3267.32</v>
      </c>
      <c r="L283" s="21">
        <f t="shared" si="30"/>
        <v>74.28</v>
      </c>
      <c r="M283" s="21">
        <f t="shared" si="30"/>
        <v>3064.43</v>
      </c>
      <c r="N283" s="21">
        <f t="shared" si="30"/>
        <v>4666.869999999999</v>
      </c>
      <c r="O283" s="21">
        <f t="shared" si="30"/>
        <v>1635.17</v>
      </c>
      <c r="P283" s="21">
        <f t="shared" si="30"/>
        <v>108.77</v>
      </c>
      <c r="Q283" s="58"/>
    </row>
    <row r="284" spans="1:20">
      <c r="A284" s="81" t="s">
        <v>65</v>
      </c>
      <c r="B284" s="81"/>
      <c r="C284" s="81"/>
      <c r="D284" s="81"/>
      <c r="E284" s="22">
        <v>45.5</v>
      </c>
      <c r="F284" s="22">
        <v>44</v>
      </c>
      <c r="G284" s="22">
        <v>189.3</v>
      </c>
      <c r="H284" s="22">
        <v>1359.2</v>
      </c>
      <c r="I284" s="22">
        <v>0.68</v>
      </c>
      <c r="J284" s="22">
        <v>40.799999999999997</v>
      </c>
      <c r="K284" s="22">
        <v>326.7</v>
      </c>
      <c r="L284" s="22">
        <v>7.4</v>
      </c>
      <c r="M284" s="22">
        <v>306.39999999999998</v>
      </c>
      <c r="N284" s="23">
        <v>466.6</v>
      </c>
      <c r="O284" s="24">
        <v>163.5</v>
      </c>
      <c r="P284" s="22">
        <v>10.8</v>
      </c>
      <c r="Q284" s="59"/>
      <c r="S284" t="s">
        <v>117</v>
      </c>
    </row>
    <row r="285" spans="1:2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41"/>
    </row>
    <row r="286" spans="1:20">
      <c r="A286" s="2"/>
      <c r="B286" s="25" t="s">
        <v>66</v>
      </c>
      <c r="C286" s="2" t="s">
        <v>67</v>
      </c>
      <c r="D286" s="2"/>
      <c r="E286" s="2"/>
      <c r="F286" s="2"/>
      <c r="G286" s="2"/>
      <c r="H286" s="25" t="s">
        <v>68</v>
      </c>
      <c r="I286" s="2" t="s">
        <v>67</v>
      </c>
      <c r="J286" s="2"/>
      <c r="K286" s="2"/>
      <c r="L286" s="2"/>
      <c r="M286" s="2"/>
      <c r="N286" s="2"/>
      <c r="O286" s="2"/>
      <c r="P286" s="2"/>
      <c r="Q286" s="41"/>
    </row>
    <row r="287" spans="1:20">
      <c r="A287" s="2"/>
      <c r="B287" s="2"/>
      <c r="C287" s="2"/>
      <c r="D287" s="2"/>
      <c r="E287" s="2"/>
      <c r="F287" s="2"/>
      <c r="G287" s="3" t="s">
        <v>69</v>
      </c>
      <c r="H287" s="2"/>
      <c r="I287" s="2"/>
      <c r="J287" s="2"/>
      <c r="K287" s="2"/>
      <c r="L287" s="2"/>
      <c r="M287" s="2"/>
      <c r="N287" s="2"/>
      <c r="O287" s="2"/>
      <c r="P287" s="2"/>
      <c r="Q287" s="41"/>
    </row>
    <row r="288" spans="1:20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</row>
    <row r="289" spans="1:23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</row>
    <row r="290" spans="1:23">
      <c r="A290" s="45" t="s">
        <v>88</v>
      </c>
      <c r="B290" s="45"/>
      <c r="C290" s="45"/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S290" s="45"/>
      <c r="T290" s="45"/>
      <c r="U290" s="45"/>
      <c r="V290" s="45"/>
      <c r="W290" s="45"/>
    </row>
    <row r="291" spans="1:23">
      <c r="A291" s="45" t="s">
        <v>89</v>
      </c>
      <c r="B291" s="45"/>
      <c r="C291" s="45"/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</row>
    <row r="292" spans="1:23">
      <c r="A292" s="45" t="s">
        <v>111</v>
      </c>
      <c r="B292" s="45"/>
      <c r="C292" s="45"/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</row>
    <row r="293" spans="1:23">
      <c r="A293" s="46" t="s">
        <v>90</v>
      </c>
      <c r="B293" s="45" t="s">
        <v>112</v>
      </c>
      <c r="C293" s="45"/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</row>
    <row r="294" spans="1:23">
      <c r="A294" s="45" t="s">
        <v>113</v>
      </c>
      <c r="B294" s="45"/>
      <c r="C294" s="45"/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</row>
    <row r="295" spans="1:23">
      <c r="A295" s="45" t="s">
        <v>114</v>
      </c>
      <c r="B295" s="45"/>
      <c r="C295" s="45"/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</row>
    <row r="296" spans="1:23">
      <c r="A296" s="45" t="s">
        <v>115</v>
      </c>
      <c r="B296" s="47" t="s">
        <v>110</v>
      </c>
      <c r="C296" s="45"/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</row>
    <row r="297" spans="1:23">
      <c r="A297" s="45"/>
      <c r="B297" s="45" t="s">
        <v>93</v>
      </c>
      <c r="C297" s="45"/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</row>
    <row r="298" spans="1:23">
      <c r="A298" s="45" t="s">
        <v>91</v>
      </c>
      <c r="B298" s="45" t="s">
        <v>94</v>
      </c>
      <c r="C298" s="45"/>
      <c r="D298" s="45"/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</row>
    <row r="299" spans="1:23">
      <c r="A299" s="45" t="s">
        <v>92</v>
      </c>
      <c r="B299" s="45" t="s">
        <v>95</v>
      </c>
      <c r="C299" s="45"/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T299" s="45"/>
      <c r="U299" s="45"/>
      <c r="V299" s="45"/>
    </row>
    <row r="300" spans="1:23">
      <c r="B300" s="45" t="s">
        <v>96</v>
      </c>
      <c r="C300" s="45"/>
    </row>
    <row r="301" spans="1:23">
      <c r="A301" s="45"/>
      <c r="B301" s="45" t="s">
        <v>97</v>
      </c>
      <c r="C301" s="45"/>
    </row>
  </sheetData>
  <mergeCells count="334">
    <mergeCell ref="K1:P1"/>
    <mergeCell ref="A2:P2"/>
    <mergeCell ref="F3:H3"/>
    <mergeCell ref="I3:J3"/>
    <mergeCell ref="K3:P3"/>
    <mergeCell ref="D4:E4"/>
    <mergeCell ref="I4:J4"/>
    <mergeCell ref="K4:P4"/>
    <mergeCell ref="B135:C135"/>
    <mergeCell ref="B11:C11"/>
    <mergeCell ref="B12:C12"/>
    <mergeCell ref="A14:C14"/>
    <mergeCell ref="A15:P15"/>
    <mergeCell ref="M5:P5"/>
    <mergeCell ref="B7:C7"/>
    <mergeCell ref="A8:P8"/>
    <mergeCell ref="B9:C9"/>
    <mergeCell ref="B10:C10"/>
    <mergeCell ref="A5:A6"/>
    <mergeCell ref="B5:C6"/>
    <mergeCell ref="D5:D6"/>
    <mergeCell ref="E5:G5"/>
    <mergeCell ref="H5:H6"/>
    <mergeCell ref="I5:L5"/>
    <mergeCell ref="A22:C22"/>
    <mergeCell ref="A23:C23"/>
    <mergeCell ref="K28:P28"/>
    <mergeCell ref="A29:P29"/>
    <mergeCell ref="F30:H30"/>
    <mergeCell ref="I30:J30"/>
    <mergeCell ref="K30:P30"/>
    <mergeCell ref="B16:C16"/>
    <mergeCell ref="B18:C18"/>
    <mergeCell ref="B19:C19"/>
    <mergeCell ref="B20:C20"/>
    <mergeCell ref="B21:C21"/>
    <mergeCell ref="B17:C17"/>
    <mergeCell ref="D31:E31"/>
    <mergeCell ref="I31:J31"/>
    <mergeCell ref="K31:P31"/>
    <mergeCell ref="A32:A33"/>
    <mergeCell ref="B32:C33"/>
    <mergeCell ref="D32:D33"/>
    <mergeCell ref="E32:G32"/>
    <mergeCell ref="H32:H33"/>
    <mergeCell ref="I32:L32"/>
    <mergeCell ref="M32:P32"/>
    <mergeCell ref="B40:C40"/>
    <mergeCell ref="A42:C42"/>
    <mergeCell ref="A43:P43"/>
    <mergeCell ref="B44:C44"/>
    <mergeCell ref="B45:C45"/>
    <mergeCell ref="B34:C34"/>
    <mergeCell ref="A35:P35"/>
    <mergeCell ref="B36:C36"/>
    <mergeCell ref="B37:C37"/>
    <mergeCell ref="B38:C38"/>
    <mergeCell ref="B39:C39"/>
    <mergeCell ref="B41:C41"/>
    <mergeCell ref="D61:E61"/>
    <mergeCell ref="I61:J61"/>
    <mergeCell ref="K61:P61"/>
    <mergeCell ref="A62:A63"/>
    <mergeCell ref="B62:C63"/>
    <mergeCell ref="D62:D63"/>
    <mergeCell ref="E62:G62"/>
    <mergeCell ref="H62:H63"/>
    <mergeCell ref="I62:L62"/>
    <mergeCell ref="M62:P62"/>
    <mergeCell ref="B46:C46"/>
    <mergeCell ref="B69:C69"/>
    <mergeCell ref="A71:C71"/>
    <mergeCell ref="A72:P72"/>
    <mergeCell ref="B73:C73"/>
    <mergeCell ref="B74:C74"/>
    <mergeCell ref="B75:C75"/>
    <mergeCell ref="B64:C64"/>
    <mergeCell ref="A65:P65"/>
    <mergeCell ref="B67:C67"/>
    <mergeCell ref="B68:C68"/>
    <mergeCell ref="B70:C70"/>
    <mergeCell ref="B66:C66"/>
    <mergeCell ref="A52:C52"/>
    <mergeCell ref="K58:P58"/>
    <mergeCell ref="A59:P59"/>
    <mergeCell ref="F60:H60"/>
    <mergeCell ref="I60:J60"/>
    <mergeCell ref="K60:P60"/>
    <mergeCell ref="B47:C47"/>
    <mergeCell ref="B48:C48"/>
    <mergeCell ref="B49:C49"/>
    <mergeCell ref="B50:C50"/>
    <mergeCell ref="A51:C51"/>
    <mergeCell ref="A88:P88"/>
    <mergeCell ref="F89:H89"/>
    <mergeCell ref="I89:J89"/>
    <mergeCell ref="K89:P89"/>
    <mergeCell ref="D90:E90"/>
    <mergeCell ref="I90:J90"/>
    <mergeCell ref="K90:P90"/>
    <mergeCell ref="B77:C77"/>
    <mergeCell ref="B78:C78"/>
    <mergeCell ref="B79:C79"/>
    <mergeCell ref="A80:C80"/>
    <mergeCell ref="A81:D81"/>
    <mergeCell ref="K87:P87"/>
    <mergeCell ref="B98:C98"/>
    <mergeCell ref="B99:C99"/>
    <mergeCell ref="B100:C100"/>
    <mergeCell ref="A101:C101"/>
    <mergeCell ref="A102:P102"/>
    <mergeCell ref="B103:C103"/>
    <mergeCell ref="M91:P91"/>
    <mergeCell ref="B93:C93"/>
    <mergeCell ref="A94:P94"/>
    <mergeCell ref="B95:C95"/>
    <mergeCell ref="B96:C96"/>
    <mergeCell ref="B97:C97"/>
    <mergeCell ref="A91:A92"/>
    <mergeCell ref="B91:C92"/>
    <mergeCell ref="D91:D92"/>
    <mergeCell ref="E91:G91"/>
    <mergeCell ref="H91:H92"/>
    <mergeCell ref="I91:L91"/>
    <mergeCell ref="A110:C110"/>
    <mergeCell ref="A111:D111"/>
    <mergeCell ref="K115:P115"/>
    <mergeCell ref="A116:P116"/>
    <mergeCell ref="F117:H117"/>
    <mergeCell ref="I117:J117"/>
    <mergeCell ref="K117:P117"/>
    <mergeCell ref="B104:C104"/>
    <mergeCell ref="B106:C106"/>
    <mergeCell ref="B107:C107"/>
    <mergeCell ref="B108:C108"/>
    <mergeCell ref="B109:C109"/>
    <mergeCell ref="D118:E118"/>
    <mergeCell ref="I118:J118"/>
    <mergeCell ref="K118:P118"/>
    <mergeCell ref="A119:A120"/>
    <mergeCell ref="B119:C120"/>
    <mergeCell ref="D119:D120"/>
    <mergeCell ref="E119:G119"/>
    <mergeCell ref="H119:H120"/>
    <mergeCell ref="I119:L119"/>
    <mergeCell ref="M119:P119"/>
    <mergeCell ref="B126:C126"/>
    <mergeCell ref="B127:C127"/>
    <mergeCell ref="A128:C128"/>
    <mergeCell ref="A129:P129"/>
    <mergeCell ref="B130:C130"/>
    <mergeCell ref="B131:C131"/>
    <mergeCell ref="B121:C121"/>
    <mergeCell ref="A122:P122"/>
    <mergeCell ref="B123:C123"/>
    <mergeCell ref="B125:C125"/>
    <mergeCell ref="B124:C124"/>
    <mergeCell ref="A138:D138"/>
    <mergeCell ref="K144:P144"/>
    <mergeCell ref="A145:P145"/>
    <mergeCell ref="F146:H146"/>
    <mergeCell ref="I146:J146"/>
    <mergeCell ref="K146:P146"/>
    <mergeCell ref="B132:C132"/>
    <mergeCell ref="B134:C134"/>
    <mergeCell ref="B136:C136"/>
    <mergeCell ref="A137:C137"/>
    <mergeCell ref="D147:E147"/>
    <mergeCell ref="I147:J147"/>
    <mergeCell ref="K147:P147"/>
    <mergeCell ref="A148:A149"/>
    <mergeCell ref="B148:C149"/>
    <mergeCell ref="D148:D149"/>
    <mergeCell ref="E148:G148"/>
    <mergeCell ref="H148:H149"/>
    <mergeCell ref="I148:L148"/>
    <mergeCell ref="M148:P148"/>
    <mergeCell ref="B155:C155"/>
    <mergeCell ref="B156:C156"/>
    <mergeCell ref="A158:C158"/>
    <mergeCell ref="A159:P159"/>
    <mergeCell ref="B160:C160"/>
    <mergeCell ref="B161:C161"/>
    <mergeCell ref="B150:C150"/>
    <mergeCell ref="A151:P151"/>
    <mergeCell ref="B152:C152"/>
    <mergeCell ref="B153:C153"/>
    <mergeCell ref="B154:C154"/>
    <mergeCell ref="B157:C157"/>
    <mergeCell ref="A168:D168"/>
    <mergeCell ref="K172:P172"/>
    <mergeCell ref="A173:P173"/>
    <mergeCell ref="F174:H174"/>
    <mergeCell ref="I174:J174"/>
    <mergeCell ref="K174:P174"/>
    <mergeCell ref="B162:C162"/>
    <mergeCell ref="B164:C164"/>
    <mergeCell ref="B165:C165"/>
    <mergeCell ref="B166:C166"/>
    <mergeCell ref="A167:C167"/>
    <mergeCell ref="B163:C163"/>
    <mergeCell ref="D175:E175"/>
    <mergeCell ref="I175:J175"/>
    <mergeCell ref="K175:P175"/>
    <mergeCell ref="A176:A177"/>
    <mergeCell ref="B176:C177"/>
    <mergeCell ref="D176:D177"/>
    <mergeCell ref="E176:G176"/>
    <mergeCell ref="H176:H177"/>
    <mergeCell ref="I176:L176"/>
    <mergeCell ref="M176:P176"/>
    <mergeCell ref="B184:C184"/>
    <mergeCell ref="B185:C185"/>
    <mergeCell ref="A186:C186"/>
    <mergeCell ref="A187:P187"/>
    <mergeCell ref="B188:C188"/>
    <mergeCell ref="B189:C189"/>
    <mergeCell ref="B178:C178"/>
    <mergeCell ref="A179:P179"/>
    <mergeCell ref="B180:C180"/>
    <mergeCell ref="B181:C181"/>
    <mergeCell ref="B182:C182"/>
    <mergeCell ref="B183:C183"/>
    <mergeCell ref="A196:D196"/>
    <mergeCell ref="K202:P202"/>
    <mergeCell ref="A203:P203"/>
    <mergeCell ref="F204:H204"/>
    <mergeCell ref="I204:J204"/>
    <mergeCell ref="K204:P204"/>
    <mergeCell ref="B191:C191"/>
    <mergeCell ref="B192:C192"/>
    <mergeCell ref="B193:C193"/>
    <mergeCell ref="B194:C194"/>
    <mergeCell ref="A195:C195"/>
    <mergeCell ref="D205:E205"/>
    <mergeCell ref="I205:J205"/>
    <mergeCell ref="K205:P205"/>
    <mergeCell ref="A206:A207"/>
    <mergeCell ref="B206:C207"/>
    <mergeCell ref="D206:D207"/>
    <mergeCell ref="E206:G206"/>
    <mergeCell ref="H206:H207"/>
    <mergeCell ref="I206:L206"/>
    <mergeCell ref="M206:P206"/>
    <mergeCell ref="B214:C214"/>
    <mergeCell ref="A215:C215"/>
    <mergeCell ref="A216:P216"/>
    <mergeCell ref="B218:C218"/>
    <mergeCell ref="B220:C220"/>
    <mergeCell ref="B208:C208"/>
    <mergeCell ref="A209:P209"/>
    <mergeCell ref="B210:C210"/>
    <mergeCell ref="B211:C211"/>
    <mergeCell ref="B212:C212"/>
    <mergeCell ref="B213:C213"/>
    <mergeCell ref="B217:C217"/>
    <mergeCell ref="F232:H232"/>
    <mergeCell ref="I232:J232"/>
    <mergeCell ref="K232:P232"/>
    <mergeCell ref="D233:E233"/>
    <mergeCell ref="I233:J233"/>
    <mergeCell ref="K233:P233"/>
    <mergeCell ref="B221:C221"/>
    <mergeCell ref="B222:C222"/>
    <mergeCell ref="B223:C223"/>
    <mergeCell ref="B224:C224"/>
    <mergeCell ref="A225:C225"/>
    <mergeCell ref="A226:D226"/>
    <mergeCell ref="K229:P229"/>
    <mergeCell ref="M234:P234"/>
    <mergeCell ref="B236:C236"/>
    <mergeCell ref="A237:P237"/>
    <mergeCell ref="B239:C239"/>
    <mergeCell ref="B241:C241"/>
    <mergeCell ref="A234:A235"/>
    <mergeCell ref="B234:C235"/>
    <mergeCell ref="D234:D235"/>
    <mergeCell ref="E234:G234"/>
    <mergeCell ref="H234:H235"/>
    <mergeCell ref="I234:L234"/>
    <mergeCell ref="B240:C240"/>
    <mergeCell ref="B238:C238"/>
    <mergeCell ref="B242:C242"/>
    <mergeCell ref="B243:C243"/>
    <mergeCell ref="A244:C244"/>
    <mergeCell ref="A245:P245"/>
    <mergeCell ref="B246:C246"/>
    <mergeCell ref="B247:C247"/>
    <mergeCell ref="B248:C248"/>
    <mergeCell ref="A281:C281"/>
    <mergeCell ref="A274:P274"/>
    <mergeCell ref="B275:C275"/>
    <mergeCell ref="M264:P264"/>
    <mergeCell ref="B266:C266"/>
    <mergeCell ref="A267:P267"/>
    <mergeCell ref="B268:C268"/>
    <mergeCell ref="B269:C269"/>
    <mergeCell ref="B270:C270"/>
    <mergeCell ref="A264:A265"/>
    <mergeCell ref="B264:C265"/>
    <mergeCell ref="D264:D265"/>
    <mergeCell ref="A282:D282"/>
    <mergeCell ref="A283:D283"/>
    <mergeCell ref="A284:D284"/>
    <mergeCell ref="B276:C276"/>
    <mergeCell ref="B277:C277"/>
    <mergeCell ref="B278:C278"/>
    <mergeCell ref="B279:C279"/>
    <mergeCell ref="B280:C280"/>
    <mergeCell ref="A253:D253"/>
    <mergeCell ref="B190:C190"/>
    <mergeCell ref="B76:C76"/>
    <mergeCell ref="B133:C133"/>
    <mergeCell ref="B105:C105"/>
    <mergeCell ref="B219:C219"/>
    <mergeCell ref="B271:C271"/>
    <mergeCell ref="B272:C272"/>
    <mergeCell ref="A273:C273"/>
    <mergeCell ref="A231:P231"/>
    <mergeCell ref="E264:G264"/>
    <mergeCell ref="H264:H265"/>
    <mergeCell ref="I264:L264"/>
    <mergeCell ref="K260:P260"/>
    <mergeCell ref="A261:P261"/>
    <mergeCell ref="F262:H262"/>
    <mergeCell ref="I262:J262"/>
    <mergeCell ref="K262:P262"/>
    <mergeCell ref="D263:E263"/>
    <mergeCell ref="I263:J263"/>
    <mergeCell ref="K263:P263"/>
    <mergeCell ref="B249:C249"/>
    <mergeCell ref="B250:C250"/>
    <mergeCell ref="B251:C251"/>
    <mergeCell ref="A252:C252"/>
  </mergeCells>
  <pageMargins left="0.7" right="0.7" top="0.75" bottom="0.75" header="0.3" footer="0.3"/>
  <pageSetup paperSize="9" orientation="landscape" horizontalDpi="180" verticalDpi="180" r:id="rId1"/>
  <ignoredErrors>
    <ignoredError sqref="E186" formula="1"/>
    <ignoredError sqref="E12:J12 O12:P12 E17:P17 F18:P1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G24" sqref="G24"/>
    </sheetView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2026-04-08T07:32:14Z</dcterms:modified>
</cp:coreProperties>
</file>